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lashDrive\Classes\STAT 1010\"/>
    </mc:Choice>
  </mc:AlternateContent>
  <bookViews>
    <workbookView xWindow="0" yWindow="0" windowWidth="28770" windowHeight="12270" tabRatio="801"/>
  </bookViews>
  <sheets>
    <sheet name="Instructions" sheetId="6" r:id="rId1"/>
    <sheet name="Normal Distribution" sheetId="4" r:id="rId2"/>
    <sheet name="Left or Right" sheetId="2" r:id="rId3"/>
    <sheet name="Between or Outside" sheetId="1" r:id="rId4"/>
    <sheet name="Std Normal Shading" sheetId="3" r:id="rId5"/>
    <sheet name="Normal Shading" sheetId="5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H23" i="5" s="1"/>
  <c r="A8" i="5"/>
  <c r="A9" i="5" s="1"/>
  <c r="B5" i="5" l="1"/>
  <c r="A10" i="5"/>
  <c r="B9" i="5"/>
  <c r="B8" i="5"/>
  <c r="C8" i="5" l="1"/>
  <c r="C9" i="5"/>
  <c r="A11" i="5"/>
  <c r="B10" i="5"/>
  <c r="C10" i="5" s="1"/>
  <c r="A12" i="5" l="1"/>
  <c r="B11" i="5"/>
  <c r="C11" i="5" s="1"/>
  <c r="A13" i="5" l="1"/>
  <c r="B12" i="5"/>
  <c r="C12" i="5" s="1"/>
  <c r="A14" i="5" l="1"/>
  <c r="B13" i="5"/>
  <c r="C13" i="5" s="1"/>
  <c r="A15" i="5" l="1"/>
  <c r="B14" i="5"/>
  <c r="C14" i="5" s="1"/>
  <c r="B15" i="5" l="1"/>
  <c r="C15" i="5" s="1"/>
  <c r="A16" i="5"/>
  <c r="A17" i="5" l="1"/>
  <c r="B16" i="5"/>
  <c r="C16" i="5" s="1"/>
  <c r="A18" i="5" l="1"/>
  <c r="B17" i="5"/>
  <c r="C17" i="5" s="1"/>
  <c r="A19" i="5" l="1"/>
  <c r="B18" i="5"/>
  <c r="C18" i="5" s="1"/>
  <c r="B19" i="5" l="1"/>
  <c r="C19" i="5" s="1"/>
  <c r="A20" i="5"/>
  <c r="A21" i="5" l="1"/>
  <c r="B20" i="5"/>
  <c r="C20" i="5" s="1"/>
  <c r="A22" i="5" l="1"/>
  <c r="B21" i="5"/>
  <c r="C21" i="5" s="1"/>
  <c r="A23" i="5" l="1"/>
  <c r="B22" i="5"/>
  <c r="C22" i="5"/>
  <c r="C23" i="5" l="1"/>
  <c r="B23" i="5"/>
  <c r="A24" i="5"/>
  <c r="A25" i="5" l="1"/>
  <c r="B24" i="5"/>
  <c r="C24" i="5"/>
  <c r="A26" i="5" l="1"/>
  <c r="B25" i="5"/>
  <c r="C25" i="5" s="1"/>
  <c r="A27" i="5" l="1"/>
  <c r="B26" i="5"/>
  <c r="C26" i="5"/>
  <c r="A28" i="5" l="1"/>
  <c r="B27" i="5"/>
  <c r="C27" i="5" s="1"/>
  <c r="A29" i="5" l="1"/>
  <c r="B28" i="5"/>
  <c r="C28" i="5" s="1"/>
  <c r="A30" i="5" l="1"/>
  <c r="B29" i="5"/>
  <c r="C29" i="5" s="1"/>
  <c r="A31" i="5" l="1"/>
  <c r="B30" i="5"/>
  <c r="C30" i="5" s="1"/>
  <c r="A32" i="5" l="1"/>
  <c r="B31" i="5"/>
  <c r="C31" i="5"/>
  <c r="A33" i="5" l="1"/>
  <c r="B32" i="5"/>
  <c r="C32" i="5" s="1"/>
  <c r="A34" i="5" l="1"/>
  <c r="B33" i="5"/>
  <c r="C33" i="5" s="1"/>
  <c r="A35" i="5" l="1"/>
  <c r="B34" i="5"/>
  <c r="C34" i="5" s="1"/>
  <c r="A36" i="5" l="1"/>
  <c r="B35" i="5"/>
  <c r="C35" i="5" s="1"/>
  <c r="A37" i="5" l="1"/>
  <c r="B36" i="5"/>
  <c r="C36" i="5" s="1"/>
  <c r="A38" i="5" l="1"/>
  <c r="B37" i="5"/>
  <c r="C37" i="5"/>
  <c r="A39" i="5" l="1"/>
  <c r="B38" i="5"/>
  <c r="C38" i="5" s="1"/>
  <c r="A40" i="5" l="1"/>
  <c r="B39" i="5"/>
  <c r="C39" i="5"/>
  <c r="C40" i="5" l="1"/>
  <c r="A41" i="5"/>
  <c r="B40" i="5"/>
  <c r="A42" i="5" l="1"/>
  <c r="B41" i="5"/>
  <c r="C41" i="5"/>
  <c r="C42" i="5" l="1"/>
  <c r="A43" i="5"/>
  <c r="B42" i="5"/>
  <c r="A44" i="5" l="1"/>
  <c r="B43" i="5"/>
  <c r="C43" i="5"/>
  <c r="C44" i="5" l="1"/>
  <c r="A45" i="5"/>
  <c r="B44" i="5"/>
  <c r="A46" i="5" l="1"/>
  <c r="B45" i="5"/>
  <c r="C45" i="5"/>
  <c r="C46" i="5" l="1"/>
  <c r="A47" i="5"/>
  <c r="B46" i="5"/>
  <c r="A48" i="5" l="1"/>
  <c r="B47" i="5"/>
  <c r="C47" i="5"/>
  <c r="C48" i="5" l="1"/>
  <c r="A49" i="5"/>
  <c r="B48" i="5"/>
  <c r="A50" i="5" l="1"/>
  <c r="B49" i="5"/>
  <c r="C49" i="5"/>
  <c r="C50" i="5" l="1"/>
  <c r="A51" i="5"/>
  <c r="B50" i="5"/>
  <c r="A52" i="5" l="1"/>
  <c r="B51" i="5"/>
  <c r="C51" i="5"/>
  <c r="C52" i="5" l="1"/>
  <c r="A53" i="5"/>
  <c r="B52" i="5"/>
  <c r="A54" i="5" l="1"/>
  <c r="B53" i="5"/>
  <c r="C53" i="5"/>
  <c r="C54" i="5" l="1"/>
  <c r="A55" i="5"/>
  <c r="B54" i="5"/>
  <c r="A56" i="5" l="1"/>
  <c r="B55" i="5"/>
  <c r="C55" i="5"/>
  <c r="C56" i="5" l="1"/>
  <c r="A57" i="5"/>
  <c r="B56" i="5"/>
  <c r="A58" i="5" l="1"/>
  <c r="B57" i="5"/>
  <c r="C57" i="5"/>
  <c r="C58" i="5" l="1"/>
  <c r="A59" i="5"/>
  <c r="B58" i="5"/>
  <c r="A60" i="5" l="1"/>
  <c r="B59" i="5"/>
  <c r="C59" i="5"/>
  <c r="C60" i="5" l="1"/>
  <c r="A61" i="5"/>
  <c r="B60" i="5"/>
  <c r="A62" i="5" l="1"/>
  <c r="B61" i="5"/>
  <c r="C61" i="5"/>
  <c r="C62" i="5" l="1"/>
  <c r="A63" i="5"/>
  <c r="B62" i="5"/>
  <c r="A64" i="5" l="1"/>
  <c r="B63" i="5"/>
  <c r="C63" i="5"/>
  <c r="C64" i="5" l="1"/>
  <c r="A65" i="5"/>
  <c r="B64" i="5"/>
  <c r="A66" i="5" l="1"/>
  <c r="B65" i="5"/>
  <c r="C65" i="5"/>
  <c r="C66" i="5" l="1"/>
  <c r="A67" i="5"/>
  <c r="B66" i="5"/>
  <c r="A68" i="5" l="1"/>
  <c r="B67" i="5"/>
  <c r="C67" i="5"/>
  <c r="C68" i="5" l="1"/>
  <c r="B68" i="5"/>
  <c r="A7" i="4" l="1"/>
  <c r="H9" i="4" l="1"/>
  <c r="C7" i="4"/>
  <c r="B7" i="4"/>
  <c r="H10" i="4"/>
  <c r="G10" i="4"/>
  <c r="G9" i="4"/>
  <c r="G8" i="4"/>
  <c r="G7" i="4"/>
  <c r="B8" i="4"/>
  <c r="C8" i="4" s="1"/>
  <c r="A8" i="4"/>
  <c r="K16" i="1" l="1"/>
  <c r="G16" i="1"/>
  <c r="K20" i="2"/>
  <c r="F20" i="2"/>
  <c r="A3" i="1" l="1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E8" i="3"/>
  <c r="C64" i="3" s="1"/>
  <c r="B8" i="3"/>
  <c r="B7" i="3"/>
  <c r="B6" i="3"/>
  <c r="B5" i="3"/>
  <c r="B4" i="3"/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4" i="3"/>
  <c r="C5" i="3"/>
  <c r="C6" i="3"/>
  <c r="C7" i="3"/>
  <c r="C8" i="3"/>
  <c r="I23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G20" i="2" l="1"/>
  <c r="L20" i="2" s="1"/>
  <c r="A8" i="2"/>
  <c r="A9" i="2" s="1"/>
  <c r="A10" i="2" s="1"/>
  <c r="C7" i="2"/>
  <c r="B9" i="2" l="1"/>
  <c r="C9" i="2" s="1"/>
  <c r="B10" i="2"/>
  <c r="C10" i="2" s="1"/>
  <c r="A11" i="2"/>
  <c r="B8" i="2"/>
  <c r="C8" i="2" s="1"/>
  <c r="A12" i="2" l="1"/>
  <c r="B11" i="2"/>
  <c r="C11" i="2" s="1"/>
  <c r="A13" i="2" l="1"/>
  <c r="B12" i="2"/>
  <c r="C12" i="2" s="1"/>
  <c r="A14" i="2" l="1"/>
  <c r="B13" i="2"/>
  <c r="C13" i="2" s="1"/>
  <c r="B14" i="2" l="1"/>
  <c r="C14" i="2" s="1"/>
  <c r="A15" i="2"/>
  <c r="A16" i="2" l="1"/>
  <c r="B15" i="2"/>
  <c r="C15" i="2" s="1"/>
  <c r="A17" i="2" l="1"/>
  <c r="B16" i="2"/>
  <c r="C16" i="2" s="1"/>
  <c r="A18" i="2" l="1"/>
  <c r="B17" i="2"/>
  <c r="C17" i="2" s="1"/>
  <c r="B18" i="2" l="1"/>
  <c r="C18" i="2" s="1"/>
  <c r="A19" i="2"/>
  <c r="A20" i="2" l="1"/>
  <c r="B19" i="2"/>
  <c r="C19" i="2" s="1"/>
  <c r="A21" i="2" l="1"/>
  <c r="B20" i="2"/>
  <c r="C20" i="2" s="1"/>
  <c r="A22" i="2" l="1"/>
  <c r="B21" i="2"/>
  <c r="C21" i="2" s="1"/>
  <c r="A23" i="2" l="1"/>
  <c r="B22" i="2"/>
  <c r="C22" i="2" s="1"/>
  <c r="B23" i="2" l="1"/>
  <c r="C23" i="2" s="1"/>
  <c r="A24" i="2"/>
  <c r="B24" i="2" l="1"/>
  <c r="C24" i="2" s="1"/>
  <c r="A25" i="2"/>
  <c r="B25" i="2" l="1"/>
  <c r="C25" i="2" s="1"/>
  <c r="A26" i="2"/>
  <c r="A27" i="2" l="1"/>
  <c r="B26" i="2"/>
  <c r="C26" i="2" s="1"/>
  <c r="B27" i="2" l="1"/>
  <c r="C27" i="2" s="1"/>
  <c r="A28" i="2"/>
  <c r="B28" i="2" l="1"/>
  <c r="C28" i="2" s="1"/>
  <c r="A29" i="2"/>
  <c r="A30" i="2" l="1"/>
  <c r="B29" i="2"/>
  <c r="C29" i="2" s="1"/>
  <c r="A31" i="2" l="1"/>
  <c r="B30" i="2"/>
  <c r="C30" i="2" s="1"/>
  <c r="A32" i="2" l="1"/>
  <c r="B31" i="2"/>
  <c r="C31" i="2" s="1"/>
  <c r="B32" i="2" l="1"/>
  <c r="C32" i="2" s="1"/>
  <c r="A33" i="2"/>
  <c r="B33" i="2" l="1"/>
  <c r="C33" i="2" s="1"/>
  <c r="A34" i="2"/>
  <c r="A35" i="2" l="1"/>
  <c r="B34" i="2"/>
  <c r="C34" i="2" s="1"/>
  <c r="A36" i="2" l="1"/>
  <c r="B35" i="2"/>
  <c r="C35" i="2" s="1"/>
  <c r="B36" i="2" l="1"/>
  <c r="C36" i="2" s="1"/>
  <c r="A37" i="2"/>
  <c r="B37" i="2" l="1"/>
  <c r="C37" i="2" s="1"/>
  <c r="A38" i="2"/>
  <c r="A39" i="2" l="1"/>
  <c r="B38" i="2"/>
  <c r="C38" i="2" s="1"/>
  <c r="A40" i="2" l="1"/>
  <c r="B39" i="2"/>
  <c r="C39" i="2" s="1"/>
  <c r="A41" i="2" l="1"/>
  <c r="B40" i="2"/>
  <c r="C40" i="2"/>
  <c r="B41" i="2" l="1"/>
  <c r="C41" i="2" s="1"/>
  <c r="A42" i="2"/>
  <c r="B42" i="2" l="1"/>
  <c r="C42" i="2" s="1"/>
  <c r="A43" i="2"/>
  <c r="A44" i="2" l="1"/>
  <c r="B43" i="2"/>
  <c r="C43" i="2" s="1"/>
  <c r="A45" i="2" l="1"/>
  <c r="B44" i="2"/>
  <c r="C44" i="2" s="1"/>
  <c r="B45" i="2" l="1"/>
  <c r="C45" i="2" s="1"/>
  <c r="A46" i="2"/>
  <c r="B46" i="2" l="1"/>
  <c r="C46" i="2" s="1"/>
  <c r="A47" i="2"/>
  <c r="A48" i="2" l="1"/>
  <c r="B47" i="2"/>
  <c r="C47" i="2" s="1"/>
  <c r="A49" i="2" l="1"/>
  <c r="B48" i="2"/>
  <c r="C48" i="2" s="1"/>
  <c r="B49" i="2" l="1"/>
  <c r="C49" i="2" s="1"/>
  <c r="A50" i="2"/>
  <c r="B50" i="2" l="1"/>
  <c r="C50" i="2" s="1"/>
  <c r="A51" i="2"/>
  <c r="A52" i="2" l="1"/>
  <c r="B51" i="2"/>
  <c r="C51" i="2" s="1"/>
  <c r="A53" i="2" l="1"/>
  <c r="B52" i="2"/>
  <c r="C52" i="2" s="1"/>
  <c r="B53" i="2" l="1"/>
  <c r="C53" i="2" s="1"/>
  <c r="A54" i="2"/>
  <c r="B54" i="2" l="1"/>
  <c r="C54" i="2" s="1"/>
  <c r="A55" i="2"/>
  <c r="A56" i="2" l="1"/>
  <c r="B55" i="2"/>
  <c r="C55" i="2" s="1"/>
  <c r="B56" i="2" l="1"/>
  <c r="C56" i="2" s="1"/>
  <c r="A57" i="2"/>
  <c r="B57" i="2" l="1"/>
  <c r="C57" i="2" s="1"/>
  <c r="A58" i="2"/>
  <c r="A59" i="2" l="1"/>
  <c r="B58" i="2"/>
  <c r="C58" i="2" s="1"/>
  <c r="B59" i="2" l="1"/>
  <c r="C59" i="2" s="1"/>
  <c r="A60" i="2"/>
  <c r="B60" i="2" l="1"/>
  <c r="C60" i="2" s="1"/>
  <c r="A61" i="2"/>
  <c r="A62" i="2" l="1"/>
  <c r="B61" i="2"/>
  <c r="C61" i="2" s="1"/>
  <c r="A63" i="2" l="1"/>
  <c r="B62" i="2"/>
  <c r="C62" i="2" s="1"/>
  <c r="B63" i="2" l="1"/>
  <c r="C63" i="2" s="1"/>
  <c r="A64" i="2"/>
  <c r="B64" i="2" l="1"/>
  <c r="C64" i="2" s="1"/>
  <c r="A65" i="2"/>
  <c r="B65" i="2" l="1"/>
  <c r="C65" i="2" s="1"/>
  <c r="A66" i="2"/>
  <c r="A67" i="2" l="1"/>
  <c r="B66" i="2"/>
  <c r="C66" i="2" s="1"/>
  <c r="A68" i="2" l="1"/>
  <c r="B67" i="2"/>
  <c r="C67" i="2" s="1"/>
  <c r="B68" i="2" l="1"/>
  <c r="C68" i="2" s="1"/>
  <c r="A69" i="2"/>
  <c r="A70" i="2" l="1"/>
  <c r="B69" i="2"/>
  <c r="C69" i="2" s="1"/>
  <c r="A71" i="2" l="1"/>
  <c r="B70" i="2"/>
  <c r="C70" i="2" s="1"/>
  <c r="A72" i="2" l="1"/>
  <c r="B71" i="2"/>
  <c r="C71" i="2" s="1"/>
  <c r="B72" i="2" l="1"/>
  <c r="C72" i="2" s="1"/>
  <c r="A73" i="2"/>
  <c r="A74" i="2" l="1"/>
  <c r="B73" i="2"/>
  <c r="C73" i="2" s="1"/>
  <c r="A75" i="2" l="1"/>
  <c r="B74" i="2"/>
  <c r="C74" i="2" s="1"/>
  <c r="B75" i="2" l="1"/>
  <c r="C75" i="2" s="1"/>
  <c r="A76" i="2"/>
  <c r="B76" i="2" l="1"/>
  <c r="C76" i="2" s="1"/>
  <c r="A77" i="2"/>
  <c r="B77" i="2" l="1"/>
  <c r="C77" i="2" s="1"/>
  <c r="A78" i="2"/>
  <c r="A79" i="2" l="1"/>
  <c r="B78" i="2"/>
  <c r="C78" i="2" s="1"/>
  <c r="B79" i="2" l="1"/>
  <c r="C79" i="2" s="1"/>
  <c r="A80" i="2"/>
  <c r="B80" i="2" l="1"/>
  <c r="C80" i="2" s="1"/>
  <c r="A81" i="2"/>
  <c r="B81" i="2" l="1"/>
  <c r="C81" i="2" s="1"/>
  <c r="A82" i="2"/>
  <c r="A83" i="2" l="1"/>
  <c r="B82" i="2"/>
  <c r="C82" i="2" s="1"/>
  <c r="A84" i="2" l="1"/>
  <c r="B83" i="2"/>
  <c r="C83" i="2" s="1"/>
  <c r="B84" i="2" l="1"/>
  <c r="C84" i="2"/>
  <c r="A85" i="2"/>
  <c r="A86" i="2" l="1"/>
  <c r="B85" i="2"/>
  <c r="C85" i="2" s="1"/>
  <c r="A87" i="2" l="1"/>
  <c r="B86" i="2"/>
  <c r="C86" i="2"/>
  <c r="A88" i="2" l="1"/>
  <c r="B87" i="2"/>
  <c r="C87" i="2" s="1"/>
  <c r="B88" i="2" l="1"/>
  <c r="C88" i="2"/>
  <c r="A89" i="2"/>
  <c r="C89" i="2" l="1"/>
  <c r="B89" i="2"/>
  <c r="A90" i="2"/>
  <c r="A91" i="2" l="1"/>
  <c r="C90" i="2"/>
  <c r="B90" i="2"/>
  <c r="A92" i="2" l="1"/>
  <c r="B91" i="2"/>
  <c r="C91" i="2"/>
  <c r="B92" i="2" l="1"/>
  <c r="A93" i="2"/>
  <c r="C92" i="2"/>
  <c r="C93" i="2" l="1"/>
  <c r="B93" i="2"/>
  <c r="A94" i="2"/>
  <c r="A95" i="2" l="1"/>
  <c r="C94" i="2"/>
  <c r="B94" i="2"/>
  <c r="A96" i="2" l="1"/>
  <c r="C95" i="2"/>
  <c r="B95" i="2"/>
  <c r="B96" i="2" l="1"/>
  <c r="C96" i="2"/>
  <c r="A97" i="2"/>
  <c r="C97" i="2" l="1"/>
  <c r="B97" i="2"/>
  <c r="A98" i="2"/>
  <c r="A99" i="2" l="1"/>
  <c r="C98" i="2"/>
  <c r="B98" i="2"/>
  <c r="A100" i="2" l="1"/>
  <c r="C99" i="2"/>
  <c r="B99" i="2"/>
  <c r="B100" i="2" l="1"/>
  <c r="A101" i="2"/>
  <c r="C100" i="2"/>
  <c r="C101" i="2" l="1"/>
  <c r="B101" i="2"/>
  <c r="A102" i="2"/>
  <c r="A103" i="2" l="1"/>
  <c r="C102" i="2"/>
  <c r="B102" i="2"/>
  <c r="A104" i="2" l="1"/>
  <c r="C103" i="2"/>
  <c r="B103" i="2"/>
  <c r="B104" i="2" l="1"/>
  <c r="A105" i="2"/>
  <c r="C104" i="2"/>
  <c r="C105" i="2" l="1"/>
  <c r="B105" i="2"/>
  <c r="A106" i="2"/>
  <c r="A107" i="2" l="1"/>
  <c r="C106" i="2"/>
  <c r="B106" i="2"/>
  <c r="A108" i="2" l="1"/>
  <c r="C107" i="2"/>
  <c r="B107" i="2"/>
  <c r="B108" i="2" l="1"/>
  <c r="A109" i="2"/>
  <c r="C108" i="2"/>
  <c r="C109" i="2" l="1"/>
  <c r="B109" i="2"/>
  <c r="A110" i="2"/>
  <c r="A111" i="2" l="1"/>
  <c r="C110" i="2"/>
  <c r="B110" i="2"/>
  <c r="A112" i="2" l="1"/>
  <c r="C111" i="2"/>
  <c r="B111" i="2"/>
  <c r="B112" i="2" l="1"/>
  <c r="A113" i="2"/>
  <c r="C112" i="2"/>
  <c r="C113" i="2" l="1"/>
  <c r="B113" i="2"/>
  <c r="A114" i="2"/>
  <c r="A115" i="2" l="1"/>
  <c r="C114" i="2"/>
  <c r="B114" i="2"/>
  <c r="A116" i="2" l="1"/>
  <c r="C115" i="2"/>
  <c r="B115" i="2"/>
  <c r="B116" i="2" l="1"/>
  <c r="A117" i="2"/>
  <c r="C116" i="2"/>
  <c r="C117" i="2" l="1"/>
  <c r="B117" i="2"/>
  <c r="A118" i="2"/>
  <c r="A119" i="2" l="1"/>
  <c r="C118" i="2"/>
  <c r="B118" i="2"/>
  <c r="A120" i="2" l="1"/>
  <c r="C119" i="2"/>
  <c r="B119" i="2"/>
  <c r="B120" i="2" l="1"/>
  <c r="A121" i="2"/>
  <c r="C120" i="2"/>
  <c r="C121" i="2" l="1"/>
  <c r="B121" i="2"/>
  <c r="A122" i="2"/>
  <c r="A123" i="2" l="1"/>
  <c r="C122" i="2"/>
  <c r="B122" i="2"/>
  <c r="A124" i="2" l="1"/>
  <c r="C123" i="2"/>
  <c r="B123" i="2"/>
  <c r="B124" i="2" l="1"/>
  <c r="A125" i="2"/>
  <c r="C124" i="2"/>
  <c r="C125" i="2" l="1"/>
  <c r="B125" i="2"/>
  <c r="A126" i="2"/>
  <c r="A127" i="2" l="1"/>
  <c r="C126" i="2"/>
  <c r="B126" i="2"/>
  <c r="A128" i="2" l="1"/>
  <c r="C127" i="2"/>
  <c r="B127" i="2"/>
  <c r="B128" i="2" l="1"/>
  <c r="A129" i="2"/>
  <c r="C128" i="2"/>
  <c r="C129" i="2" l="1"/>
  <c r="B129" i="2"/>
  <c r="A130" i="2"/>
  <c r="A131" i="2" l="1"/>
  <c r="C130" i="2"/>
  <c r="B130" i="2"/>
  <c r="A132" i="2" l="1"/>
  <c r="C131" i="2"/>
  <c r="B131" i="2"/>
  <c r="B132" i="2" l="1"/>
  <c r="A133" i="2"/>
  <c r="C132" i="2"/>
  <c r="C133" i="2" l="1"/>
  <c r="B133" i="2"/>
  <c r="A134" i="2"/>
  <c r="A135" i="2" l="1"/>
  <c r="C134" i="2"/>
  <c r="B134" i="2"/>
  <c r="A136" i="2" l="1"/>
  <c r="C135" i="2"/>
  <c r="B135" i="2"/>
  <c r="B136" i="2" l="1"/>
  <c r="A137" i="2"/>
  <c r="C136" i="2"/>
  <c r="C137" i="2" l="1"/>
  <c r="B137" i="2"/>
  <c r="A138" i="2"/>
  <c r="A139" i="2" l="1"/>
  <c r="C138" i="2"/>
  <c r="B138" i="2"/>
  <c r="A140" i="2" l="1"/>
  <c r="C139" i="2"/>
  <c r="B139" i="2"/>
  <c r="B140" i="2" l="1"/>
  <c r="A141" i="2"/>
  <c r="C140" i="2"/>
  <c r="C141" i="2" l="1"/>
  <c r="B141" i="2"/>
  <c r="A142" i="2"/>
  <c r="A143" i="2" l="1"/>
  <c r="C142" i="2"/>
  <c r="B142" i="2"/>
  <c r="A144" i="2" l="1"/>
  <c r="C143" i="2"/>
  <c r="B143" i="2"/>
  <c r="B144" i="2" l="1"/>
  <c r="A145" i="2"/>
  <c r="C144" i="2"/>
  <c r="C145" i="2" l="1"/>
  <c r="B145" i="2"/>
  <c r="A146" i="2"/>
  <c r="A147" i="2" l="1"/>
  <c r="C146" i="2"/>
  <c r="B146" i="2"/>
  <c r="A148" i="2" l="1"/>
  <c r="C147" i="2"/>
  <c r="B147" i="2"/>
  <c r="B148" i="2" l="1"/>
  <c r="A149" i="2"/>
  <c r="C148" i="2"/>
  <c r="C149" i="2" l="1"/>
  <c r="B149" i="2"/>
  <c r="A150" i="2"/>
  <c r="A151" i="2" l="1"/>
  <c r="C150" i="2"/>
  <c r="B150" i="2"/>
  <c r="A152" i="2" l="1"/>
  <c r="C151" i="2"/>
  <c r="B151" i="2"/>
  <c r="B152" i="2" l="1"/>
  <c r="A153" i="2"/>
  <c r="C152" i="2"/>
  <c r="C153" i="2" l="1"/>
  <c r="B153" i="2"/>
  <c r="A154" i="2"/>
  <c r="A155" i="2" l="1"/>
  <c r="C154" i="2"/>
  <c r="B154" i="2"/>
  <c r="A156" i="2" l="1"/>
  <c r="C155" i="2"/>
  <c r="B155" i="2"/>
  <c r="B156" i="2" l="1"/>
  <c r="A157" i="2"/>
  <c r="C156" i="2"/>
  <c r="C157" i="2" l="1"/>
  <c r="B157" i="2"/>
  <c r="A158" i="2"/>
  <c r="A159" i="2" l="1"/>
  <c r="C158" i="2"/>
  <c r="B158" i="2"/>
  <c r="A160" i="2" l="1"/>
  <c r="C159" i="2"/>
  <c r="B159" i="2"/>
  <c r="B160" i="2" l="1"/>
  <c r="A161" i="2"/>
  <c r="C160" i="2"/>
  <c r="C161" i="2" l="1"/>
  <c r="B161" i="2"/>
  <c r="A162" i="2"/>
  <c r="A163" i="2" l="1"/>
  <c r="C162" i="2"/>
  <c r="B162" i="2"/>
  <c r="A164" i="2" l="1"/>
  <c r="C163" i="2"/>
  <c r="B163" i="2"/>
  <c r="B164" i="2" l="1"/>
  <c r="A165" i="2"/>
  <c r="C164" i="2"/>
  <c r="C165" i="2" l="1"/>
  <c r="B165" i="2"/>
  <c r="A166" i="2"/>
  <c r="A167" i="2" l="1"/>
  <c r="C166" i="2"/>
  <c r="B166" i="2"/>
  <c r="A168" i="2" l="1"/>
  <c r="C167" i="2"/>
  <c r="B167" i="2"/>
  <c r="B168" i="2" l="1"/>
  <c r="C168" i="2"/>
  <c r="H16" i="1" l="1"/>
  <c r="L16" i="1" s="1"/>
  <c r="C9" i="1"/>
  <c r="D9" i="1"/>
  <c r="A10" i="1"/>
  <c r="B10" i="1" l="1"/>
  <c r="D10" i="1" s="1"/>
  <c r="A11" i="1"/>
  <c r="A12" i="1" s="1"/>
  <c r="C10" i="1" l="1"/>
  <c r="B11" i="1"/>
  <c r="D11" i="1" s="1"/>
  <c r="B12" i="1"/>
  <c r="D12" i="1" s="1"/>
  <c r="A13" i="1"/>
  <c r="C11" i="1" l="1"/>
  <c r="C12" i="1"/>
  <c r="A14" i="1"/>
  <c r="B13" i="1"/>
  <c r="D13" i="1" s="1"/>
  <c r="C13" i="1" l="1"/>
  <c r="A15" i="1"/>
  <c r="B14" i="1"/>
  <c r="D14" i="1" s="1"/>
  <c r="C14" i="1" l="1"/>
  <c r="A16" i="1"/>
  <c r="B15" i="1"/>
  <c r="D15" i="1" s="1"/>
  <c r="C15" i="1" l="1"/>
  <c r="B16" i="1"/>
  <c r="D16" i="1" s="1"/>
  <c r="A17" i="1"/>
  <c r="C16" i="1" l="1"/>
  <c r="A18" i="1"/>
  <c r="B17" i="1"/>
  <c r="D17" i="1" s="1"/>
  <c r="C17" i="1" l="1"/>
  <c r="A19" i="1"/>
  <c r="B18" i="1"/>
  <c r="D18" i="1" s="1"/>
  <c r="C18" i="1" l="1"/>
  <c r="A20" i="1"/>
  <c r="B19" i="1"/>
  <c r="D19" i="1" s="1"/>
  <c r="C19" i="1" l="1"/>
  <c r="B20" i="1"/>
  <c r="D20" i="1" s="1"/>
  <c r="A21" i="1"/>
  <c r="C20" i="1" l="1"/>
  <c r="A22" i="1"/>
  <c r="B21" i="1"/>
  <c r="D21" i="1" s="1"/>
  <c r="C21" i="1" l="1"/>
  <c r="A23" i="1"/>
  <c r="B22" i="1"/>
  <c r="D22" i="1" s="1"/>
  <c r="C22" i="1" l="1"/>
  <c r="A24" i="1"/>
  <c r="B23" i="1"/>
  <c r="D23" i="1" s="1"/>
  <c r="C23" i="1" l="1"/>
  <c r="B24" i="1"/>
  <c r="D24" i="1" s="1"/>
  <c r="A25" i="1"/>
  <c r="C24" i="1" l="1"/>
  <c r="A26" i="1"/>
  <c r="B25" i="1"/>
  <c r="D25" i="1" s="1"/>
  <c r="C25" i="1" l="1"/>
  <c r="A27" i="1"/>
  <c r="B26" i="1"/>
  <c r="D26" i="1" s="1"/>
  <c r="C26" i="1" l="1"/>
  <c r="A28" i="1"/>
  <c r="B27" i="1"/>
  <c r="D27" i="1" s="1"/>
  <c r="C27" i="1" l="1"/>
  <c r="B28" i="1"/>
  <c r="D28" i="1" s="1"/>
  <c r="A29" i="1"/>
  <c r="C28" i="1" l="1"/>
  <c r="A30" i="1"/>
  <c r="B29" i="1"/>
  <c r="D29" i="1" s="1"/>
  <c r="C29" i="1" l="1"/>
  <c r="A31" i="1"/>
  <c r="B30" i="1"/>
  <c r="D30" i="1" s="1"/>
  <c r="C30" i="1" l="1"/>
  <c r="A32" i="1"/>
  <c r="B31" i="1"/>
  <c r="D31" i="1" s="1"/>
  <c r="C31" i="1" l="1"/>
  <c r="B32" i="1"/>
  <c r="D32" i="1" s="1"/>
  <c r="A33" i="1"/>
  <c r="C32" i="1" l="1"/>
  <c r="A34" i="1"/>
  <c r="B33" i="1"/>
  <c r="D33" i="1" s="1"/>
  <c r="C33" i="1" l="1"/>
  <c r="A35" i="1"/>
  <c r="B34" i="1"/>
  <c r="D34" i="1" s="1"/>
  <c r="C34" i="1" l="1"/>
  <c r="A36" i="1"/>
  <c r="B35" i="1"/>
  <c r="D35" i="1" s="1"/>
  <c r="C35" i="1" l="1"/>
  <c r="B36" i="1"/>
  <c r="D36" i="1" s="1"/>
  <c r="A37" i="1"/>
  <c r="C36" i="1" l="1"/>
  <c r="A38" i="1"/>
  <c r="B37" i="1"/>
  <c r="D37" i="1" s="1"/>
  <c r="C37" i="1" l="1"/>
  <c r="A39" i="1"/>
  <c r="B38" i="1"/>
  <c r="D38" i="1" s="1"/>
  <c r="C38" i="1" l="1"/>
  <c r="A40" i="1"/>
  <c r="B39" i="1"/>
  <c r="D39" i="1" s="1"/>
  <c r="C39" i="1" l="1"/>
  <c r="B40" i="1"/>
  <c r="D40" i="1" s="1"/>
  <c r="A41" i="1"/>
  <c r="C40" i="1" l="1"/>
  <c r="A42" i="1"/>
  <c r="B41" i="1"/>
  <c r="D41" i="1" s="1"/>
  <c r="C41" i="1" l="1"/>
  <c r="A43" i="1"/>
  <c r="B42" i="1"/>
  <c r="D42" i="1" s="1"/>
  <c r="C42" i="1" l="1"/>
  <c r="A44" i="1"/>
  <c r="B43" i="1"/>
  <c r="D43" i="1" s="1"/>
  <c r="C43" i="1" l="1"/>
  <c r="B44" i="1"/>
  <c r="D44" i="1" s="1"/>
  <c r="A45" i="1"/>
  <c r="C44" i="1" l="1"/>
  <c r="A46" i="1"/>
  <c r="B45" i="1"/>
  <c r="D45" i="1" s="1"/>
  <c r="C45" i="1" l="1"/>
  <c r="A47" i="1"/>
  <c r="B46" i="1"/>
  <c r="D46" i="1" s="1"/>
  <c r="C46" i="1" l="1"/>
  <c r="A48" i="1"/>
  <c r="B47" i="1"/>
  <c r="D47" i="1" s="1"/>
  <c r="C47" i="1" l="1"/>
  <c r="B48" i="1"/>
  <c r="D48" i="1" s="1"/>
  <c r="A49" i="1"/>
  <c r="C48" i="1" l="1"/>
  <c r="A50" i="1"/>
  <c r="B49" i="1"/>
  <c r="D49" i="1" s="1"/>
  <c r="C49" i="1" l="1"/>
  <c r="A51" i="1"/>
  <c r="B50" i="1"/>
  <c r="D50" i="1" s="1"/>
  <c r="C50" i="1" l="1"/>
  <c r="A52" i="1"/>
  <c r="B51" i="1"/>
  <c r="D51" i="1" s="1"/>
  <c r="C51" i="1" l="1"/>
  <c r="B52" i="1"/>
  <c r="D52" i="1" s="1"/>
  <c r="A53" i="1"/>
  <c r="C52" i="1" l="1"/>
  <c r="A54" i="1"/>
  <c r="B53" i="1"/>
  <c r="D53" i="1" s="1"/>
  <c r="C53" i="1" l="1"/>
  <c r="A55" i="1"/>
  <c r="B54" i="1"/>
  <c r="D54" i="1" s="1"/>
  <c r="C54" i="1" l="1"/>
  <c r="A56" i="1"/>
  <c r="B55" i="1"/>
  <c r="D55" i="1" s="1"/>
  <c r="C55" i="1" l="1"/>
  <c r="B56" i="1"/>
  <c r="D56" i="1" s="1"/>
  <c r="A57" i="1"/>
  <c r="C56" i="1" l="1"/>
  <c r="A58" i="1"/>
  <c r="B57" i="1"/>
  <c r="D57" i="1" s="1"/>
  <c r="C57" i="1" l="1"/>
  <c r="A59" i="1"/>
  <c r="B58" i="1"/>
  <c r="D58" i="1" s="1"/>
  <c r="C58" i="1" l="1"/>
  <c r="A60" i="1"/>
  <c r="B59" i="1"/>
  <c r="D59" i="1" s="1"/>
  <c r="C59" i="1" l="1"/>
  <c r="B60" i="1"/>
  <c r="D60" i="1" s="1"/>
  <c r="A61" i="1"/>
  <c r="C60" i="1" l="1"/>
  <c r="A62" i="1"/>
  <c r="B61" i="1"/>
  <c r="C61" i="1" s="1"/>
  <c r="D61" i="1" l="1"/>
  <c r="A63" i="1"/>
  <c r="B62" i="1"/>
  <c r="C62" i="1" s="1"/>
  <c r="D62" i="1" l="1"/>
  <c r="A64" i="1"/>
  <c r="B63" i="1"/>
  <c r="C63" i="1" s="1"/>
  <c r="D63" i="1" l="1"/>
  <c r="B64" i="1"/>
  <c r="C64" i="1" s="1"/>
  <c r="A65" i="1"/>
  <c r="D64" i="1" l="1"/>
  <c r="A66" i="1"/>
  <c r="B65" i="1"/>
  <c r="D65" i="1" s="1"/>
  <c r="C65" i="1" l="1"/>
  <c r="A67" i="1"/>
  <c r="B66" i="1"/>
  <c r="C66" i="1" s="1"/>
  <c r="D66" i="1" l="1"/>
  <c r="A68" i="1"/>
  <c r="B67" i="1"/>
  <c r="C67" i="1" s="1"/>
  <c r="D67" i="1" l="1"/>
  <c r="B68" i="1"/>
  <c r="C68" i="1" s="1"/>
  <c r="A69" i="1"/>
  <c r="D68" i="1" l="1"/>
  <c r="A70" i="1"/>
  <c r="B69" i="1"/>
  <c r="C69" i="1" s="1"/>
  <c r="D69" i="1" l="1"/>
  <c r="A71" i="1"/>
  <c r="B70" i="1"/>
  <c r="C70" i="1" s="1"/>
  <c r="D70" i="1" l="1"/>
  <c r="A72" i="1"/>
  <c r="B71" i="1"/>
  <c r="C71" i="1" s="1"/>
  <c r="D71" i="1" l="1"/>
  <c r="B72" i="1"/>
  <c r="C72" i="1" s="1"/>
  <c r="A73" i="1"/>
  <c r="D72" i="1" l="1"/>
  <c r="A74" i="1"/>
  <c r="B73" i="1"/>
  <c r="C73" i="1" s="1"/>
  <c r="D73" i="1" l="1"/>
  <c r="A75" i="1"/>
  <c r="B74" i="1"/>
  <c r="C74" i="1" s="1"/>
  <c r="D74" i="1" l="1"/>
  <c r="A76" i="1"/>
  <c r="B75" i="1"/>
  <c r="C75" i="1" s="1"/>
  <c r="D75" i="1" l="1"/>
  <c r="B76" i="1"/>
  <c r="C76" i="1" s="1"/>
  <c r="A77" i="1"/>
  <c r="D76" i="1" l="1"/>
  <c r="A78" i="1"/>
  <c r="B77" i="1"/>
  <c r="C77" i="1" s="1"/>
  <c r="D77" i="1" l="1"/>
  <c r="A79" i="1"/>
  <c r="B78" i="1"/>
  <c r="C78" i="1" s="1"/>
  <c r="D78" i="1" l="1"/>
  <c r="A80" i="1"/>
  <c r="B79" i="1"/>
  <c r="C79" i="1" s="1"/>
  <c r="D79" i="1" l="1"/>
  <c r="B80" i="1"/>
  <c r="C80" i="1" s="1"/>
  <c r="A81" i="1"/>
  <c r="D80" i="1" l="1"/>
  <c r="A82" i="1"/>
  <c r="B81" i="1"/>
  <c r="D81" i="1" s="1"/>
  <c r="C81" i="1" l="1"/>
  <c r="A83" i="1"/>
  <c r="B82" i="1"/>
  <c r="C82" i="1" s="1"/>
  <c r="D82" i="1" l="1"/>
  <c r="A84" i="1"/>
  <c r="B83" i="1"/>
  <c r="D83" i="1" s="1"/>
  <c r="C83" i="1" l="1"/>
  <c r="B84" i="1"/>
  <c r="D84" i="1" s="1"/>
  <c r="A85" i="1"/>
  <c r="C84" i="1" l="1"/>
  <c r="A86" i="1"/>
  <c r="B85" i="1"/>
  <c r="D85" i="1" s="1"/>
  <c r="C85" i="1" l="1"/>
  <c r="B86" i="1"/>
  <c r="C86" i="1" s="1"/>
  <c r="A87" i="1"/>
  <c r="D86" i="1" l="1"/>
  <c r="A88" i="1"/>
  <c r="B87" i="1"/>
  <c r="C87" i="1" s="1"/>
  <c r="D87" i="1" l="1"/>
  <c r="A89" i="1"/>
  <c r="B88" i="1"/>
  <c r="D88" i="1" s="1"/>
  <c r="C88" i="1" l="1"/>
  <c r="A90" i="1"/>
  <c r="B89" i="1"/>
  <c r="D89" i="1" s="1"/>
  <c r="C89" i="1" l="1"/>
  <c r="B90" i="1"/>
  <c r="D90" i="1" s="1"/>
  <c r="A91" i="1"/>
  <c r="C90" i="1" l="1"/>
  <c r="A92" i="1"/>
  <c r="B91" i="1"/>
  <c r="D91" i="1" s="1"/>
  <c r="C91" i="1" l="1"/>
  <c r="A93" i="1"/>
  <c r="B92" i="1"/>
  <c r="D92" i="1" s="1"/>
  <c r="C92" i="1" l="1"/>
  <c r="A94" i="1"/>
  <c r="B93" i="1"/>
  <c r="D93" i="1" s="1"/>
  <c r="C93" i="1" l="1"/>
  <c r="B94" i="1"/>
  <c r="D94" i="1" s="1"/>
  <c r="A95" i="1"/>
  <c r="C94" i="1" l="1"/>
  <c r="A96" i="1"/>
  <c r="B95" i="1"/>
  <c r="D95" i="1" s="1"/>
  <c r="C95" i="1" l="1"/>
  <c r="A97" i="1"/>
  <c r="B96" i="1"/>
  <c r="D96" i="1" s="1"/>
  <c r="C96" i="1" l="1"/>
  <c r="A98" i="1"/>
  <c r="B97" i="1"/>
  <c r="D97" i="1" s="1"/>
  <c r="C97" i="1" l="1"/>
  <c r="B98" i="1"/>
  <c r="D98" i="1" s="1"/>
  <c r="A99" i="1"/>
  <c r="C98" i="1" l="1"/>
  <c r="A100" i="1"/>
  <c r="B99" i="1"/>
  <c r="D99" i="1" s="1"/>
  <c r="C99" i="1" l="1"/>
  <c r="A101" i="1"/>
  <c r="B100" i="1"/>
  <c r="D100" i="1" s="1"/>
  <c r="C100" i="1" l="1"/>
  <c r="A102" i="1"/>
  <c r="B101" i="1"/>
  <c r="D101" i="1" s="1"/>
  <c r="C101" i="1" l="1"/>
  <c r="B102" i="1"/>
  <c r="D102" i="1" s="1"/>
  <c r="A103" i="1"/>
  <c r="C102" i="1" l="1"/>
  <c r="A104" i="1"/>
  <c r="B103" i="1"/>
  <c r="D103" i="1" s="1"/>
  <c r="C103" i="1" l="1"/>
  <c r="A105" i="1"/>
  <c r="B104" i="1"/>
  <c r="D104" i="1" s="1"/>
  <c r="C104" i="1" l="1"/>
  <c r="A106" i="1"/>
  <c r="B105" i="1"/>
  <c r="D105" i="1" s="1"/>
  <c r="C105" i="1" l="1"/>
  <c r="B106" i="1"/>
  <c r="D106" i="1" s="1"/>
  <c r="A107" i="1"/>
  <c r="C106" i="1" l="1"/>
  <c r="A108" i="1"/>
  <c r="B107" i="1"/>
  <c r="D107" i="1" s="1"/>
  <c r="C107" i="1" l="1"/>
  <c r="A109" i="1"/>
  <c r="B108" i="1"/>
  <c r="D108" i="1" s="1"/>
  <c r="C108" i="1" l="1"/>
  <c r="A110" i="1"/>
  <c r="B109" i="1"/>
  <c r="C109" i="1" s="1"/>
  <c r="D109" i="1" l="1"/>
  <c r="B110" i="1"/>
  <c r="D110" i="1" s="1"/>
  <c r="A111" i="1"/>
  <c r="C110" i="1" l="1"/>
  <c r="A112" i="1"/>
  <c r="B111" i="1"/>
  <c r="D111" i="1" s="1"/>
  <c r="C111" i="1" l="1"/>
  <c r="A113" i="1"/>
  <c r="B112" i="1"/>
  <c r="D112" i="1" s="1"/>
  <c r="C112" i="1" l="1"/>
  <c r="A114" i="1"/>
  <c r="B113" i="1"/>
  <c r="D113" i="1" s="1"/>
  <c r="C113" i="1" l="1"/>
  <c r="A115" i="1"/>
  <c r="B114" i="1"/>
  <c r="D114" i="1" s="1"/>
  <c r="C114" i="1" l="1"/>
  <c r="A116" i="1"/>
  <c r="B115" i="1"/>
  <c r="D115" i="1" s="1"/>
  <c r="C115" i="1" l="1"/>
  <c r="B116" i="1"/>
  <c r="C116" i="1" s="1"/>
  <c r="A117" i="1"/>
  <c r="D116" i="1" l="1"/>
  <c r="A118" i="1"/>
  <c r="B117" i="1"/>
  <c r="D117" i="1" s="1"/>
  <c r="C117" i="1" l="1"/>
  <c r="C118" i="1"/>
  <c r="D118" i="1"/>
  <c r="A119" i="1"/>
  <c r="B118" i="1"/>
  <c r="A120" i="1" l="1"/>
  <c r="B119" i="1"/>
  <c r="C119" i="1" s="1"/>
  <c r="D119" i="1" l="1"/>
  <c r="B120" i="1"/>
  <c r="D120" i="1" s="1"/>
  <c r="A121" i="1"/>
  <c r="C120" i="1" l="1"/>
  <c r="A122" i="1"/>
  <c r="B121" i="1"/>
  <c r="D121" i="1" s="1"/>
  <c r="C121" i="1" l="1"/>
  <c r="C122" i="1"/>
  <c r="D122" i="1"/>
  <c r="A123" i="1"/>
  <c r="B122" i="1"/>
  <c r="A124" i="1" l="1"/>
  <c r="B123" i="1"/>
  <c r="C123" i="1" s="1"/>
  <c r="D123" i="1" l="1"/>
  <c r="B124" i="1"/>
  <c r="D124" i="1" s="1"/>
  <c r="A125" i="1"/>
  <c r="C124" i="1" l="1"/>
  <c r="A126" i="1"/>
  <c r="B125" i="1"/>
  <c r="D125" i="1" s="1"/>
  <c r="C125" i="1" l="1"/>
  <c r="C126" i="1"/>
  <c r="D126" i="1"/>
  <c r="A127" i="1"/>
  <c r="B126" i="1"/>
  <c r="A128" i="1" l="1"/>
  <c r="B127" i="1"/>
  <c r="C127" i="1" s="1"/>
  <c r="D127" i="1" l="1"/>
  <c r="B128" i="1"/>
  <c r="D128" i="1" s="1"/>
  <c r="A129" i="1"/>
  <c r="C128" i="1" l="1"/>
  <c r="A130" i="1"/>
  <c r="B129" i="1"/>
  <c r="D129" i="1" s="1"/>
  <c r="C129" i="1" l="1"/>
  <c r="C130" i="1"/>
  <c r="D130" i="1"/>
  <c r="A131" i="1"/>
  <c r="B130" i="1"/>
  <c r="A132" i="1" l="1"/>
  <c r="B131" i="1"/>
  <c r="C131" i="1" s="1"/>
  <c r="D131" i="1" l="1"/>
  <c r="B132" i="1"/>
  <c r="D132" i="1" s="1"/>
  <c r="A133" i="1"/>
  <c r="C132" i="1" l="1"/>
  <c r="A134" i="1"/>
  <c r="B133" i="1"/>
  <c r="D133" i="1" s="1"/>
  <c r="C133" i="1" l="1"/>
  <c r="C134" i="1"/>
  <c r="D134" i="1"/>
  <c r="A135" i="1"/>
  <c r="B134" i="1"/>
  <c r="A136" i="1" l="1"/>
  <c r="B135" i="1"/>
  <c r="C135" i="1" s="1"/>
  <c r="D135" i="1" l="1"/>
  <c r="B136" i="1"/>
  <c r="D136" i="1" s="1"/>
  <c r="A137" i="1"/>
  <c r="C136" i="1" l="1"/>
  <c r="A138" i="1"/>
  <c r="B137" i="1"/>
  <c r="D137" i="1" s="1"/>
  <c r="C137" i="1" l="1"/>
  <c r="C138" i="1"/>
  <c r="D138" i="1"/>
  <c r="A139" i="1"/>
  <c r="B138" i="1"/>
  <c r="A140" i="1" l="1"/>
  <c r="B139" i="1"/>
  <c r="C139" i="1" s="1"/>
  <c r="D139" i="1" l="1"/>
  <c r="B140" i="1"/>
  <c r="D140" i="1" s="1"/>
  <c r="A141" i="1"/>
  <c r="C140" i="1" l="1"/>
  <c r="A142" i="1"/>
  <c r="B141" i="1"/>
  <c r="D141" i="1" s="1"/>
  <c r="C141" i="1" l="1"/>
  <c r="C142" i="1"/>
  <c r="D142" i="1"/>
  <c r="A143" i="1"/>
  <c r="B142" i="1"/>
  <c r="A144" i="1" l="1"/>
  <c r="B143" i="1"/>
  <c r="C143" i="1" s="1"/>
  <c r="D143" i="1" l="1"/>
  <c r="B144" i="1"/>
  <c r="D144" i="1" s="1"/>
  <c r="A145" i="1"/>
  <c r="C144" i="1" l="1"/>
  <c r="A146" i="1"/>
  <c r="B145" i="1"/>
  <c r="D145" i="1" s="1"/>
  <c r="C145" i="1" l="1"/>
  <c r="C146" i="1"/>
  <c r="D146" i="1"/>
  <c r="A147" i="1"/>
  <c r="B146" i="1"/>
  <c r="A148" i="1" l="1"/>
  <c r="B147" i="1"/>
  <c r="C147" i="1" s="1"/>
  <c r="D147" i="1" l="1"/>
  <c r="B148" i="1"/>
  <c r="D148" i="1" s="1"/>
  <c r="A149" i="1"/>
  <c r="C148" i="1" l="1"/>
  <c r="A150" i="1"/>
  <c r="B149" i="1"/>
  <c r="D149" i="1" s="1"/>
  <c r="C149" i="1" l="1"/>
  <c r="C150" i="1"/>
  <c r="D150" i="1"/>
  <c r="A151" i="1"/>
  <c r="B150" i="1"/>
  <c r="A152" i="1" l="1"/>
  <c r="B151" i="1"/>
  <c r="C151" i="1" s="1"/>
  <c r="D151" i="1" l="1"/>
  <c r="B152" i="1"/>
  <c r="D152" i="1" s="1"/>
  <c r="A153" i="1"/>
  <c r="C152" i="1" l="1"/>
  <c r="A154" i="1"/>
  <c r="B153" i="1"/>
  <c r="D153" i="1" s="1"/>
  <c r="C153" i="1" l="1"/>
  <c r="C154" i="1"/>
  <c r="D154" i="1"/>
  <c r="A155" i="1"/>
  <c r="B154" i="1"/>
  <c r="A156" i="1" l="1"/>
  <c r="B155" i="1"/>
  <c r="C155" i="1" s="1"/>
  <c r="D155" i="1" l="1"/>
  <c r="B156" i="1"/>
  <c r="D156" i="1" s="1"/>
  <c r="A157" i="1"/>
  <c r="C156" i="1" l="1"/>
  <c r="A158" i="1"/>
  <c r="B157" i="1"/>
  <c r="D157" i="1" s="1"/>
  <c r="C157" i="1" l="1"/>
  <c r="C158" i="1"/>
  <c r="D158" i="1"/>
  <c r="A159" i="1"/>
  <c r="B158" i="1"/>
  <c r="A160" i="1" l="1"/>
  <c r="B159" i="1"/>
  <c r="C159" i="1" s="1"/>
  <c r="D159" i="1" l="1"/>
  <c r="B160" i="1"/>
  <c r="D160" i="1" s="1"/>
  <c r="A161" i="1"/>
  <c r="C160" i="1" l="1"/>
  <c r="A162" i="1"/>
  <c r="B161" i="1"/>
  <c r="D161" i="1" s="1"/>
  <c r="C161" i="1" l="1"/>
  <c r="D162" i="1"/>
  <c r="A163" i="1"/>
  <c r="B162" i="1"/>
  <c r="C162" i="1" s="1"/>
  <c r="A164" i="1" l="1"/>
  <c r="B163" i="1"/>
  <c r="C163" i="1" s="1"/>
  <c r="D163" i="1" l="1"/>
  <c r="B164" i="1"/>
  <c r="C164" i="1" s="1"/>
  <c r="A165" i="1"/>
  <c r="D164" i="1" l="1"/>
  <c r="A166" i="1"/>
  <c r="B165" i="1"/>
  <c r="D165" i="1" s="1"/>
  <c r="C165" i="1" l="1"/>
  <c r="A167" i="1"/>
  <c r="B166" i="1"/>
  <c r="C166" i="1" s="1"/>
  <c r="D166" i="1" l="1"/>
  <c r="A168" i="1"/>
  <c r="B167" i="1"/>
  <c r="C167" i="1" s="1"/>
  <c r="D167" i="1" l="1"/>
  <c r="B168" i="1"/>
  <c r="C168" i="1" s="1"/>
  <c r="A169" i="1"/>
  <c r="D168" i="1" l="1"/>
  <c r="A170" i="1"/>
  <c r="B169" i="1"/>
  <c r="D169" i="1" s="1"/>
  <c r="C169" i="1" l="1"/>
  <c r="B170" i="1"/>
  <c r="C170" i="1" s="1"/>
  <c r="D170" i="1" l="1"/>
</calcChain>
</file>

<file path=xl/sharedStrings.xml><?xml version="1.0" encoding="utf-8"?>
<sst xmlns="http://schemas.openxmlformats.org/spreadsheetml/2006/main" count="56" uniqueCount="37">
  <si>
    <t>x</t>
  </si>
  <si>
    <r>
      <t xml:space="preserve">mean </t>
    </r>
    <r>
      <rPr>
        <b/>
        <sz val="11"/>
        <color theme="1"/>
        <rFont val="Calibri"/>
        <family val="2"/>
      </rPr>
      <t>µ</t>
    </r>
  </si>
  <si>
    <r>
      <t xml:space="preserve">std dev </t>
    </r>
    <r>
      <rPr>
        <b/>
        <sz val="11"/>
        <color theme="1"/>
        <rFont val="Calibri"/>
        <family val="2"/>
      </rPr>
      <t>σ</t>
    </r>
  </si>
  <si>
    <t>f(x)</t>
  </si>
  <si>
    <t>b</t>
  </si>
  <si>
    <t>a</t>
  </si>
  <si>
    <t>Area under a normal distribution curve between two values</t>
  </si>
  <si>
    <t>Area under a normal distribution curve</t>
  </si>
  <si>
    <t>pdf</t>
  </si>
  <si>
    <t>cdf</t>
  </si>
  <si>
    <r>
      <t xml:space="preserve">a </t>
    </r>
    <r>
      <rPr>
        <b/>
        <sz val="11"/>
        <color theme="1"/>
        <rFont val="Calibri"/>
        <family val="2"/>
      </rPr>
      <t>≤ x ≤ b</t>
    </r>
  </si>
  <si>
    <t>X</t>
  </si>
  <si>
    <t>Normal Distribution</t>
  </si>
  <si>
    <t>Area</t>
  </si>
  <si>
    <t>Left Tail Area</t>
  </si>
  <si>
    <t>Right Tail Area</t>
  </si>
  <si>
    <t>Area Between</t>
  </si>
  <si>
    <t>Area Outside</t>
  </si>
  <si>
    <t>Z-score</t>
  </si>
  <si>
    <t>p-value</t>
  </si>
  <si>
    <t>Shading for the standard normal distribution</t>
  </si>
  <si>
    <t>Move the bar left or right to change the area (p-value)</t>
  </si>
  <si>
    <t>Normal Distributon pdf and cdf</t>
  </si>
  <si>
    <t>Inverse Normal Distribution</t>
  </si>
  <si>
    <t>Outside</t>
  </si>
  <si>
    <t>Area (p-value)</t>
  </si>
  <si>
    <t>Left Tailed (Below)</t>
  </si>
  <si>
    <t>Right Tailed (Above)</t>
  </si>
  <si>
    <t>Between (Middle)</t>
  </si>
  <si>
    <t>Cut off value x</t>
  </si>
  <si>
    <r>
      <t xml:space="preserve">Mean </t>
    </r>
    <r>
      <rPr>
        <b/>
        <sz val="11"/>
        <color theme="1"/>
        <rFont val="Calibri"/>
        <family val="2"/>
      </rPr>
      <t>µ</t>
    </r>
  </si>
  <si>
    <r>
      <t xml:space="preserve">Std Deviation </t>
    </r>
    <r>
      <rPr>
        <b/>
        <sz val="11"/>
        <color theme="1"/>
        <rFont val="Calibri"/>
        <family val="2"/>
      </rPr>
      <t>σ</t>
    </r>
  </si>
  <si>
    <r>
      <t xml:space="preserve">Std Dev </t>
    </r>
    <r>
      <rPr>
        <b/>
        <sz val="11"/>
        <color theme="1"/>
        <rFont val="Calibri"/>
        <family val="2"/>
      </rPr>
      <t>σ</t>
    </r>
  </si>
  <si>
    <t>Mean</t>
  </si>
  <si>
    <t>Std Dev</t>
  </si>
  <si>
    <t>x value</t>
  </si>
  <si>
    <t>Shading for the normal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</si>
</sst>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6" borderId="1" xfId="0" applyFill="1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'Left or Right'!$B$7</c:f>
              <c:strCache>
                <c:ptCount val="1"/>
                <c:pt idx="0">
                  <c:v>f(x)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'Left or Right'!$A$8:$A$168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-3.9000000000000004</c:v>
                </c:pt>
                <c:pt idx="3">
                  <c:v>-3.8500000000000005</c:v>
                </c:pt>
                <c:pt idx="4">
                  <c:v>-3.8000000000000007</c:v>
                </c:pt>
                <c:pt idx="5">
                  <c:v>-3.7500000000000009</c:v>
                </c:pt>
                <c:pt idx="6">
                  <c:v>-3.7000000000000011</c:v>
                </c:pt>
                <c:pt idx="7">
                  <c:v>-3.6500000000000012</c:v>
                </c:pt>
                <c:pt idx="8">
                  <c:v>-3.6000000000000014</c:v>
                </c:pt>
                <c:pt idx="9">
                  <c:v>-3.5500000000000016</c:v>
                </c:pt>
                <c:pt idx="10">
                  <c:v>-3.5000000000000018</c:v>
                </c:pt>
                <c:pt idx="11">
                  <c:v>-3.450000000000002</c:v>
                </c:pt>
                <c:pt idx="12">
                  <c:v>-3.4000000000000021</c:v>
                </c:pt>
                <c:pt idx="13">
                  <c:v>-3.3500000000000023</c:v>
                </c:pt>
                <c:pt idx="14">
                  <c:v>-3.3000000000000025</c:v>
                </c:pt>
                <c:pt idx="15">
                  <c:v>-3.2500000000000027</c:v>
                </c:pt>
                <c:pt idx="16">
                  <c:v>-3.2000000000000028</c:v>
                </c:pt>
                <c:pt idx="17">
                  <c:v>-3.150000000000003</c:v>
                </c:pt>
                <c:pt idx="18">
                  <c:v>-3.1000000000000032</c:v>
                </c:pt>
                <c:pt idx="19">
                  <c:v>-3.0500000000000034</c:v>
                </c:pt>
                <c:pt idx="20">
                  <c:v>-3.0000000000000036</c:v>
                </c:pt>
                <c:pt idx="21">
                  <c:v>-2.9500000000000037</c:v>
                </c:pt>
                <c:pt idx="22">
                  <c:v>-2.9000000000000039</c:v>
                </c:pt>
                <c:pt idx="23">
                  <c:v>-2.8500000000000041</c:v>
                </c:pt>
                <c:pt idx="24">
                  <c:v>-2.8000000000000043</c:v>
                </c:pt>
                <c:pt idx="25">
                  <c:v>-2.7500000000000044</c:v>
                </c:pt>
                <c:pt idx="26">
                  <c:v>-2.7000000000000046</c:v>
                </c:pt>
                <c:pt idx="27">
                  <c:v>-2.6500000000000048</c:v>
                </c:pt>
                <c:pt idx="28">
                  <c:v>-2.600000000000005</c:v>
                </c:pt>
                <c:pt idx="29">
                  <c:v>-2.5500000000000052</c:v>
                </c:pt>
                <c:pt idx="30">
                  <c:v>-2.5000000000000053</c:v>
                </c:pt>
                <c:pt idx="31">
                  <c:v>-2.4500000000000055</c:v>
                </c:pt>
                <c:pt idx="32">
                  <c:v>-2.4000000000000057</c:v>
                </c:pt>
                <c:pt idx="33">
                  <c:v>-2.3500000000000059</c:v>
                </c:pt>
                <c:pt idx="34">
                  <c:v>-2.300000000000006</c:v>
                </c:pt>
                <c:pt idx="35">
                  <c:v>-2.2500000000000062</c:v>
                </c:pt>
                <c:pt idx="36">
                  <c:v>-2.2000000000000064</c:v>
                </c:pt>
                <c:pt idx="37">
                  <c:v>-2.1500000000000066</c:v>
                </c:pt>
                <c:pt idx="38">
                  <c:v>-2.1000000000000068</c:v>
                </c:pt>
                <c:pt idx="39">
                  <c:v>-2.0500000000000069</c:v>
                </c:pt>
                <c:pt idx="40">
                  <c:v>-2.0000000000000071</c:v>
                </c:pt>
                <c:pt idx="41">
                  <c:v>-1.9500000000000071</c:v>
                </c:pt>
                <c:pt idx="42">
                  <c:v>-1.900000000000007</c:v>
                </c:pt>
                <c:pt idx="43">
                  <c:v>-1.850000000000007</c:v>
                </c:pt>
                <c:pt idx="44">
                  <c:v>-1.8000000000000069</c:v>
                </c:pt>
                <c:pt idx="45">
                  <c:v>-1.7500000000000069</c:v>
                </c:pt>
                <c:pt idx="46">
                  <c:v>-1.7000000000000068</c:v>
                </c:pt>
                <c:pt idx="47">
                  <c:v>-1.6500000000000068</c:v>
                </c:pt>
                <c:pt idx="48">
                  <c:v>-1.6000000000000068</c:v>
                </c:pt>
                <c:pt idx="49">
                  <c:v>-1.5500000000000067</c:v>
                </c:pt>
                <c:pt idx="50">
                  <c:v>-1.5000000000000067</c:v>
                </c:pt>
                <c:pt idx="51">
                  <c:v>-1.4500000000000066</c:v>
                </c:pt>
                <c:pt idx="52">
                  <c:v>-1.4000000000000066</c:v>
                </c:pt>
                <c:pt idx="53">
                  <c:v>-1.3500000000000065</c:v>
                </c:pt>
                <c:pt idx="54">
                  <c:v>-1.3000000000000065</c:v>
                </c:pt>
                <c:pt idx="55">
                  <c:v>-1.2500000000000064</c:v>
                </c:pt>
                <c:pt idx="56">
                  <c:v>-1.2000000000000064</c:v>
                </c:pt>
                <c:pt idx="57">
                  <c:v>-1.1500000000000064</c:v>
                </c:pt>
                <c:pt idx="58">
                  <c:v>-1.1000000000000063</c:v>
                </c:pt>
                <c:pt idx="59">
                  <c:v>-1.0500000000000063</c:v>
                </c:pt>
                <c:pt idx="60">
                  <c:v>-1.0000000000000062</c:v>
                </c:pt>
                <c:pt idx="61">
                  <c:v>-0.95000000000000617</c:v>
                </c:pt>
                <c:pt idx="62">
                  <c:v>-0.90000000000000613</c:v>
                </c:pt>
                <c:pt idx="63">
                  <c:v>-0.85000000000000608</c:v>
                </c:pt>
                <c:pt idx="64">
                  <c:v>-0.80000000000000604</c:v>
                </c:pt>
                <c:pt idx="65">
                  <c:v>-0.750000000000006</c:v>
                </c:pt>
                <c:pt idx="66">
                  <c:v>-0.70000000000000595</c:v>
                </c:pt>
                <c:pt idx="67">
                  <c:v>-0.65000000000000591</c:v>
                </c:pt>
                <c:pt idx="68">
                  <c:v>-0.60000000000000586</c:v>
                </c:pt>
                <c:pt idx="69">
                  <c:v>-0.55000000000000582</c:v>
                </c:pt>
                <c:pt idx="70">
                  <c:v>-0.50000000000000577</c:v>
                </c:pt>
                <c:pt idx="71">
                  <c:v>-0.45000000000000578</c:v>
                </c:pt>
                <c:pt idx="72">
                  <c:v>-0.4000000000000058</c:v>
                </c:pt>
                <c:pt idx="73">
                  <c:v>-0.35000000000000581</c:v>
                </c:pt>
                <c:pt idx="74">
                  <c:v>-0.30000000000000582</c:v>
                </c:pt>
                <c:pt idx="75">
                  <c:v>-0.25000000000000583</c:v>
                </c:pt>
                <c:pt idx="76">
                  <c:v>-0.20000000000000584</c:v>
                </c:pt>
                <c:pt idx="77">
                  <c:v>-0.15000000000000585</c:v>
                </c:pt>
                <c:pt idx="78">
                  <c:v>-0.10000000000000585</c:v>
                </c:pt>
                <c:pt idx="79">
                  <c:v>-5.0000000000005845E-2</c:v>
                </c:pt>
                <c:pt idx="80">
                  <c:v>-5.8425486670898863E-15</c:v>
                </c:pt>
                <c:pt idx="81">
                  <c:v>4.999999999999416E-2</c:v>
                </c:pt>
                <c:pt idx="82">
                  <c:v>9.9999999999994163E-2</c:v>
                </c:pt>
                <c:pt idx="83">
                  <c:v>0.14999999999999417</c:v>
                </c:pt>
                <c:pt idx="84">
                  <c:v>0.19999999999999418</c:v>
                </c:pt>
                <c:pt idx="85">
                  <c:v>0.24999999999999417</c:v>
                </c:pt>
                <c:pt idx="86">
                  <c:v>0.29999999999999416</c:v>
                </c:pt>
                <c:pt idx="87">
                  <c:v>0.34999999999999415</c:v>
                </c:pt>
                <c:pt idx="88">
                  <c:v>0.39999999999999414</c:v>
                </c:pt>
                <c:pt idx="89">
                  <c:v>0.44999999999999413</c:v>
                </c:pt>
                <c:pt idx="90">
                  <c:v>0.49999999999999412</c:v>
                </c:pt>
                <c:pt idx="91">
                  <c:v>0.54999999999999416</c:v>
                </c:pt>
                <c:pt idx="92">
                  <c:v>0.5999999999999942</c:v>
                </c:pt>
                <c:pt idx="93">
                  <c:v>0.64999999999999425</c:v>
                </c:pt>
                <c:pt idx="94">
                  <c:v>0.69999999999999429</c:v>
                </c:pt>
                <c:pt idx="95">
                  <c:v>0.74999999999999434</c:v>
                </c:pt>
                <c:pt idx="96">
                  <c:v>0.79999999999999438</c:v>
                </c:pt>
                <c:pt idx="97">
                  <c:v>0.84999999999999443</c:v>
                </c:pt>
                <c:pt idx="98">
                  <c:v>0.89999999999999447</c:v>
                </c:pt>
                <c:pt idx="99">
                  <c:v>0.94999999999999452</c:v>
                </c:pt>
                <c:pt idx="100">
                  <c:v>0.99999999999999456</c:v>
                </c:pt>
                <c:pt idx="101">
                  <c:v>1.0499999999999945</c:v>
                </c:pt>
                <c:pt idx="102">
                  <c:v>1.0999999999999945</c:v>
                </c:pt>
                <c:pt idx="103">
                  <c:v>1.1499999999999946</c:v>
                </c:pt>
                <c:pt idx="104">
                  <c:v>1.1999999999999946</c:v>
                </c:pt>
                <c:pt idx="105">
                  <c:v>1.2499999999999947</c:v>
                </c:pt>
                <c:pt idx="106">
                  <c:v>1.2999999999999947</c:v>
                </c:pt>
                <c:pt idx="107">
                  <c:v>1.3499999999999948</c:v>
                </c:pt>
                <c:pt idx="108">
                  <c:v>1.3999999999999948</c:v>
                </c:pt>
                <c:pt idx="109">
                  <c:v>1.4499999999999948</c:v>
                </c:pt>
                <c:pt idx="110">
                  <c:v>1.4999999999999949</c:v>
                </c:pt>
                <c:pt idx="111">
                  <c:v>1.5499999999999949</c:v>
                </c:pt>
                <c:pt idx="112">
                  <c:v>1.599999999999995</c:v>
                </c:pt>
                <c:pt idx="113">
                  <c:v>1.649999999999995</c:v>
                </c:pt>
                <c:pt idx="114">
                  <c:v>1.6999999999999951</c:v>
                </c:pt>
                <c:pt idx="115">
                  <c:v>1.7499999999999951</c:v>
                </c:pt>
                <c:pt idx="116">
                  <c:v>1.7999999999999952</c:v>
                </c:pt>
                <c:pt idx="117">
                  <c:v>1.8499999999999952</c:v>
                </c:pt>
                <c:pt idx="118">
                  <c:v>1.8999999999999952</c:v>
                </c:pt>
                <c:pt idx="119">
                  <c:v>1.9499999999999953</c:v>
                </c:pt>
                <c:pt idx="120">
                  <c:v>1.9999999999999953</c:v>
                </c:pt>
                <c:pt idx="121">
                  <c:v>2.0499999999999954</c:v>
                </c:pt>
                <c:pt idx="122">
                  <c:v>2.0999999999999952</c:v>
                </c:pt>
                <c:pt idx="123">
                  <c:v>2.149999999999995</c:v>
                </c:pt>
                <c:pt idx="124">
                  <c:v>2.1999999999999948</c:v>
                </c:pt>
                <c:pt idx="125">
                  <c:v>2.2499999999999947</c:v>
                </c:pt>
                <c:pt idx="126">
                  <c:v>2.2999999999999945</c:v>
                </c:pt>
                <c:pt idx="127">
                  <c:v>2.3499999999999943</c:v>
                </c:pt>
                <c:pt idx="128">
                  <c:v>2.3999999999999941</c:v>
                </c:pt>
                <c:pt idx="129">
                  <c:v>2.449999999999994</c:v>
                </c:pt>
                <c:pt idx="130">
                  <c:v>2.4999999999999938</c:v>
                </c:pt>
                <c:pt idx="131">
                  <c:v>2.5499999999999936</c:v>
                </c:pt>
                <c:pt idx="132">
                  <c:v>2.5999999999999934</c:v>
                </c:pt>
                <c:pt idx="133">
                  <c:v>2.6499999999999932</c:v>
                </c:pt>
                <c:pt idx="134">
                  <c:v>2.6999999999999931</c:v>
                </c:pt>
                <c:pt idx="135">
                  <c:v>2.7499999999999929</c:v>
                </c:pt>
                <c:pt idx="136">
                  <c:v>2.7999999999999927</c:v>
                </c:pt>
                <c:pt idx="137">
                  <c:v>2.8499999999999925</c:v>
                </c:pt>
                <c:pt idx="138">
                  <c:v>2.8999999999999924</c:v>
                </c:pt>
                <c:pt idx="139">
                  <c:v>2.9499999999999922</c:v>
                </c:pt>
                <c:pt idx="140">
                  <c:v>2.999999999999992</c:v>
                </c:pt>
                <c:pt idx="141">
                  <c:v>3.0499999999999918</c:v>
                </c:pt>
                <c:pt idx="142">
                  <c:v>3.0999999999999917</c:v>
                </c:pt>
                <c:pt idx="143">
                  <c:v>3.1499999999999915</c:v>
                </c:pt>
                <c:pt idx="144">
                  <c:v>3.1999999999999913</c:v>
                </c:pt>
                <c:pt idx="145">
                  <c:v>3.2499999999999911</c:v>
                </c:pt>
                <c:pt idx="146">
                  <c:v>3.2999999999999909</c:v>
                </c:pt>
                <c:pt idx="147">
                  <c:v>3.3499999999999908</c:v>
                </c:pt>
                <c:pt idx="148">
                  <c:v>3.3999999999999906</c:v>
                </c:pt>
                <c:pt idx="149">
                  <c:v>3.4499999999999904</c:v>
                </c:pt>
                <c:pt idx="150">
                  <c:v>3.4999999999999902</c:v>
                </c:pt>
                <c:pt idx="151">
                  <c:v>3.5499999999999901</c:v>
                </c:pt>
                <c:pt idx="152">
                  <c:v>3.5999999999999899</c:v>
                </c:pt>
                <c:pt idx="153">
                  <c:v>3.6499999999999897</c:v>
                </c:pt>
                <c:pt idx="154">
                  <c:v>3.6999999999999895</c:v>
                </c:pt>
                <c:pt idx="155">
                  <c:v>3.7499999999999893</c:v>
                </c:pt>
                <c:pt idx="156">
                  <c:v>3.7999999999999892</c:v>
                </c:pt>
                <c:pt idx="157">
                  <c:v>3.849999999999989</c:v>
                </c:pt>
                <c:pt idx="158">
                  <c:v>3.8999999999999888</c:v>
                </c:pt>
                <c:pt idx="159">
                  <c:v>3.9499999999999886</c:v>
                </c:pt>
                <c:pt idx="160">
                  <c:v>3.9999999999999885</c:v>
                </c:pt>
              </c:numCache>
            </c:numRef>
          </c:cat>
          <c:val>
            <c:numRef>
              <c:f>'Left or Right'!$B$8:$B$168</c:f>
              <c:numCache>
                <c:formatCode>General</c:formatCode>
                <c:ptCount val="161"/>
                <c:pt idx="0">
                  <c:v>1.3383022576488537E-4</c:v>
                </c:pt>
                <c:pt idx="1">
                  <c:v>1.6325640876624199E-4</c:v>
                </c:pt>
                <c:pt idx="2">
                  <c:v>1.9865547139277237E-4</c:v>
                </c:pt>
                <c:pt idx="3">
                  <c:v>2.4112658022599302E-4</c:v>
                </c:pt>
                <c:pt idx="4">
                  <c:v>2.9194692579145951E-4</c:v>
                </c:pt>
                <c:pt idx="5">
                  <c:v>3.5259568236744416E-4</c:v>
                </c:pt>
                <c:pt idx="6">
                  <c:v>4.2478027055074997E-4</c:v>
                </c:pt>
                <c:pt idx="7">
                  <c:v>5.1046497434418332E-4</c:v>
                </c:pt>
                <c:pt idx="8">
                  <c:v>6.1190193011376919E-4</c:v>
                </c:pt>
                <c:pt idx="9">
                  <c:v>7.3166446283030634E-4</c:v>
                </c:pt>
                <c:pt idx="10">
                  <c:v>8.7268269504575473E-4</c:v>
                </c:pt>
                <c:pt idx="11">
                  <c:v>1.0382812956614038E-3</c:v>
                </c:pt>
                <c:pt idx="12">
                  <c:v>1.23221916847301E-3</c:v>
                </c:pt>
                <c:pt idx="13">
                  <c:v>1.4587308046667344E-3</c:v>
                </c:pt>
                <c:pt idx="14">
                  <c:v>1.7225689390536658E-3</c:v>
                </c:pt>
                <c:pt idx="15">
                  <c:v>2.0290480572997499E-3</c:v>
                </c:pt>
                <c:pt idx="16">
                  <c:v>2.3840882014648213E-3</c:v>
                </c:pt>
                <c:pt idx="17">
                  <c:v>2.7942584148794199E-3</c:v>
                </c:pt>
                <c:pt idx="18">
                  <c:v>3.2668190561998892E-3</c:v>
                </c:pt>
                <c:pt idx="19">
                  <c:v>3.8097620982217697E-3</c:v>
                </c:pt>
                <c:pt idx="20">
                  <c:v>4.4318484119379598E-3</c:v>
                </c:pt>
                <c:pt idx="21">
                  <c:v>5.1426409230538837E-3</c:v>
                </c:pt>
                <c:pt idx="22">
                  <c:v>5.9525324197757853E-3</c:v>
                </c:pt>
                <c:pt idx="23">
                  <c:v>6.8727666906138922E-3</c:v>
                </c:pt>
                <c:pt idx="24">
                  <c:v>7.9154515829798697E-3</c:v>
                </c:pt>
                <c:pt idx="25">
                  <c:v>9.0935625015909401E-3</c:v>
                </c:pt>
                <c:pt idx="26">
                  <c:v>1.0420934814422467E-2</c:v>
                </c:pt>
                <c:pt idx="27">
                  <c:v>1.1912243607605025E-2</c:v>
                </c:pt>
                <c:pt idx="28">
                  <c:v>1.3582969233685445E-2</c:v>
                </c:pt>
                <c:pt idx="29">
                  <c:v>1.544934713439497E-2</c:v>
                </c:pt>
                <c:pt idx="30">
                  <c:v>1.7528300493568304E-2</c:v>
                </c:pt>
                <c:pt idx="31">
                  <c:v>1.9837354391795056E-2</c:v>
                </c:pt>
                <c:pt idx="32">
                  <c:v>2.2394530294842594E-2</c:v>
                </c:pt>
                <c:pt idx="33">
                  <c:v>2.5218219915194046E-2</c:v>
                </c:pt>
                <c:pt idx="34">
                  <c:v>2.8327037741600784E-2</c:v>
                </c:pt>
                <c:pt idx="35">
                  <c:v>3.1739651835666967E-2</c:v>
                </c:pt>
                <c:pt idx="36">
                  <c:v>3.5474592846230939E-2</c:v>
                </c:pt>
                <c:pt idx="37">
                  <c:v>3.9550041589369665E-2</c:v>
                </c:pt>
                <c:pt idx="38">
                  <c:v>4.3983595980426567E-2</c:v>
                </c:pt>
                <c:pt idx="39">
                  <c:v>4.8792018579182077E-2</c:v>
                </c:pt>
                <c:pt idx="40">
                  <c:v>5.3990966513187286E-2</c:v>
                </c:pt>
                <c:pt idx="41">
                  <c:v>5.9594706068815242E-2</c:v>
                </c:pt>
                <c:pt idx="42">
                  <c:v>6.5615814774675721E-2</c:v>
                </c:pt>
                <c:pt idx="43">
                  <c:v>7.2064874336217069E-2</c:v>
                </c:pt>
                <c:pt idx="44">
                  <c:v>7.8950158300893178E-2</c:v>
                </c:pt>
                <c:pt idx="45">
                  <c:v>8.6277318826510491E-2</c:v>
                </c:pt>
                <c:pt idx="46">
                  <c:v>9.4049077376885837E-2</c:v>
                </c:pt>
                <c:pt idx="47">
                  <c:v>0.10226492456397686</c:v>
                </c:pt>
                <c:pt idx="48">
                  <c:v>0.11092083467945435</c:v>
                </c:pt>
                <c:pt idx="49">
                  <c:v>0.12000900069698436</c:v>
                </c:pt>
                <c:pt idx="50">
                  <c:v>0.12951759566589044</c:v>
                </c:pt>
                <c:pt idx="51">
                  <c:v>0.13943056644535892</c:v>
                </c:pt>
                <c:pt idx="52">
                  <c:v>0.14972746563574349</c:v>
                </c:pt>
                <c:pt idx="53">
                  <c:v>0.16038332734191821</c:v>
                </c:pt>
                <c:pt idx="54">
                  <c:v>0.17136859204780594</c:v>
                </c:pt>
                <c:pt idx="55">
                  <c:v>0.18264908538902044</c:v>
                </c:pt>
                <c:pt idx="56">
                  <c:v>0.19418605498321148</c:v>
                </c:pt>
                <c:pt idx="57">
                  <c:v>0.20593626871997323</c:v>
                </c:pt>
                <c:pt idx="58">
                  <c:v>0.21785217703254903</c:v>
                </c:pt>
                <c:pt idx="59">
                  <c:v>0.22988214068423149</c:v>
                </c:pt>
                <c:pt idx="60">
                  <c:v>0.24197072451914187</c:v>
                </c:pt>
                <c:pt idx="61">
                  <c:v>0.25405905646918753</c:v>
                </c:pt>
                <c:pt idx="62">
                  <c:v>0.26608524989875337</c:v>
                </c:pt>
                <c:pt idx="63">
                  <c:v>0.27798488613099503</c:v>
                </c:pt>
                <c:pt idx="64">
                  <c:v>0.28969155276148134</c:v>
                </c:pt>
                <c:pt idx="65">
                  <c:v>0.30113743215480304</c:v>
                </c:pt>
                <c:pt idx="66">
                  <c:v>0.31225393336675999</c:v>
                </c:pt>
                <c:pt idx="67">
                  <c:v>0.32297235966791304</c:v>
                </c:pt>
                <c:pt idx="68">
                  <c:v>0.3332246028917985</c:v>
                </c:pt>
                <c:pt idx="69">
                  <c:v>0.34294385501938279</c:v>
                </c:pt>
                <c:pt idx="70">
                  <c:v>0.35206532676429853</c:v>
                </c:pt>
                <c:pt idx="71">
                  <c:v>0.360526962461647</c:v>
                </c:pt>
                <c:pt idx="72">
                  <c:v>0.3682701403033225</c:v>
                </c:pt>
                <c:pt idx="73">
                  <c:v>0.37524034691693714</c:v>
                </c:pt>
                <c:pt idx="74">
                  <c:v>0.38138781546052342</c:v>
                </c:pt>
                <c:pt idx="75">
                  <c:v>0.38666811680284868</c:v>
                </c:pt>
                <c:pt idx="76">
                  <c:v>0.39104269397545544</c:v>
                </c:pt>
                <c:pt idx="77">
                  <c:v>0.39447933090788856</c:v>
                </c:pt>
                <c:pt idx="78">
                  <c:v>0.39695254747701159</c:v>
                </c:pt>
                <c:pt idx="79">
                  <c:v>0.39844391409476393</c:v>
                </c:pt>
                <c:pt idx="80">
                  <c:v>0.3989422804014327</c:v>
                </c:pt>
                <c:pt idx="81">
                  <c:v>0.39844391409476415</c:v>
                </c:pt>
                <c:pt idx="82">
                  <c:v>0.39695254747701203</c:v>
                </c:pt>
                <c:pt idx="83">
                  <c:v>0.39447933090788923</c:v>
                </c:pt>
                <c:pt idx="84">
                  <c:v>0.39104269397545638</c:v>
                </c:pt>
                <c:pt idx="85">
                  <c:v>0.38666811680284979</c:v>
                </c:pt>
                <c:pt idx="86">
                  <c:v>0.3813878154605248</c:v>
                </c:pt>
                <c:pt idx="87">
                  <c:v>0.37524034691693864</c:v>
                </c:pt>
                <c:pt idx="88">
                  <c:v>0.36827014030332422</c:v>
                </c:pt>
                <c:pt idx="89">
                  <c:v>0.36052696246164895</c:v>
                </c:pt>
                <c:pt idx="90">
                  <c:v>0.35206532676430052</c:v>
                </c:pt>
                <c:pt idx="91">
                  <c:v>0.34294385501938501</c:v>
                </c:pt>
                <c:pt idx="92">
                  <c:v>0.33322460289180078</c:v>
                </c:pt>
                <c:pt idx="93">
                  <c:v>0.32297235966791549</c:v>
                </c:pt>
                <c:pt idx="94">
                  <c:v>0.31225393336676249</c:v>
                </c:pt>
                <c:pt idx="95">
                  <c:v>0.30113743215480571</c:v>
                </c:pt>
                <c:pt idx="96">
                  <c:v>0.28969155276148406</c:v>
                </c:pt>
                <c:pt idx="97">
                  <c:v>0.27798488613099781</c:v>
                </c:pt>
                <c:pt idx="98">
                  <c:v>0.26608524989875615</c:v>
                </c:pt>
                <c:pt idx="99">
                  <c:v>0.25405905646919036</c:v>
                </c:pt>
                <c:pt idx="100">
                  <c:v>0.2419707245191447</c:v>
                </c:pt>
                <c:pt idx="101">
                  <c:v>0.22988214068423435</c:v>
                </c:pt>
                <c:pt idx="102">
                  <c:v>0.21785217703255186</c:v>
                </c:pt>
                <c:pt idx="103">
                  <c:v>0.20593626871997603</c:v>
                </c:pt>
                <c:pt idx="104">
                  <c:v>0.1941860549832142</c:v>
                </c:pt>
                <c:pt idx="105">
                  <c:v>0.18264908538902314</c:v>
                </c:pt>
                <c:pt idx="106">
                  <c:v>0.17136859204780855</c:v>
                </c:pt>
                <c:pt idx="107">
                  <c:v>0.16038332734192073</c:v>
                </c:pt>
                <c:pt idx="108">
                  <c:v>0.14972746563574593</c:v>
                </c:pt>
                <c:pt idx="109">
                  <c:v>0.13943056644536131</c:v>
                </c:pt>
                <c:pt idx="110">
                  <c:v>0.12951759566589272</c:v>
                </c:pt>
                <c:pt idx="111">
                  <c:v>0.12000900069698653</c:v>
                </c:pt>
                <c:pt idx="112">
                  <c:v>0.11092083467945646</c:v>
                </c:pt>
                <c:pt idx="113">
                  <c:v>0.10226492456397886</c:v>
                </c:pt>
                <c:pt idx="114">
                  <c:v>9.4049077376887724E-2</c:v>
                </c:pt>
                <c:pt idx="115">
                  <c:v>8.6277318826512239E-2</c:v>
                </c:pt>
                <c:pt idx="116">
                  <c:v>7.8950158300894843E-2</c:v>
                </c:pt>
                <c:pt idx="117">
                  <c:v>7.2064874336218637E-2</c:v>
                </c:pt>
                <c:pt idx="118">
                  <c:v>6.5615814774677178E-2</c:v>
                </c:pt>
                <c:pt idx="119">
                  <c:v>5.9594706068816616E-2</c:v>
                </c:pt>
                <c:pt idx="120">
                  <c:v>5.3990966513188555E-2</c:v>
                </c:pt>
                <c:pt idx="121">
                  <c:v>4.8792018579183222E-2</c:v>
                </c:pt>
                <c:pt idx="122">
                  <c:v>4.3983595980427642E-2</c:v>
                </c:pt>
                <c:pt idx="123">
                  <c:v>3.9550041589370651E-2</c:v>
                </c:pt>
                <c:pt idx="124">
                  <c:v>3.5474592846231834E-2</c:v>
                </c:pt>
                <c:pt idx="125">
                  <c:v>3.1739651835667793E-2</c:v>
                </c:pt>
                <c:pt idx="126">
                  <c:v>2.8327037741601536E-2</c:v>
                </c:pt>
                <c:pt idx="127">
                  <c:v>2.5218219915194726E-2</c:v>
                </c:pt>
                <c:pt idx="128">
                  <c:v>2.2394530294843208E-2</c:v>
                </c:pt>
                <c:pt idx="129">
                  <c:v>1.9837354391795618E-2</c:v>
                </c:pt>
                <c:pt idx="130">
                  <c:v>1.7528300493568811E-2</c:v>
                </c:pt>
                <c:pt idx="131">
                  <c:v>1.5449347134395422E-2</c:v>
                </c:pt>
                <c:pt idx="132">
                  <c:v>1.3582969233685849E-2</c:v>
                </c:pt>
                <c:pt idx="133">
                  <c:v>1.1912243607605391E-2</c:v>
                </c:pt>
                <c:pt idx="134">
                  <c:v>1.0420934814422789E-2</c:v>
                </c:pt>
                <c:pt idx="135">
                  <c:v>9.0935625015912316E-3</c:v>
                </c:pt>
                <c:pt idx="136">
                  <c:v>7.9154515829801264E-3</c:v>
                </c:pt>
                <c:pt idx="137">
                  <c:v>6.8727666906141177E-3</c:v>
                </c:pt>
                <c:pt idx="138">
                  <c:v>5.9525324197759856E-3</c:v>
                </c:pt>
                <c:pt idx="139">
                  <c:v>5.1426409230540572E-3</c:v>
                </c:pt>
                <c:pt idx="140">
                  <c:v>4.4318484119381142E-3</c:v>
                </c:pt>
                <c:pt idx="141">
                  <c:v>3.8097620982219019E-3</c:v>
                </c:pt>
                <c:pt idx="142">
                  <c:v>3.2668190562000058E-3</c:v>
                </c:pt>
                <c:pt idx="143">
                  <c:v>2.7942584148795218E-3</c:v>
                </c:pt>
                <c:pt idx="144">
                  <c:v>2.384088201464908E-3</c:v>
                </c:pt>
                <c:pt idx="145">
                  <c:v>2.0290480572998254E-3</c:v>
                </c:pt>
                <c:pt idx="146">
                  <c:v>1.7225689390537318E-3</c:v>
                </c:pt>
                <c:pt idx="147">
                  <c:v>1.4587308046667912E-3</c:v>
                </c:pt>
                <c:pt idx="148">
                  <c:v>1.2322191684730581E-3</c:v>
                </c:pt>
                <c:pt idx="149">
                  <c:v>1.0382812956614453E-3</c:v>
                </c:pt>
                <c:pt idx="150">
                  <c:v>8.7268269504578954E-4</c:v>
                </c:pt>
                <c:pt idx="151">
                  <c:v>7.3166446283033616E-4</c:v>
                </c:pt>
                <c:pt idx="152">
                  <c:v>6.1190193011379478E-4</c:v>
                </c:pt>
                <c:pt idx="153">
                  <c:v>5.1046497434420457E-4</c:v>
                </c:pt>
                <c:pt idx="154">
                  <c:v>4.2478027055076808E-4</c:v>
                </c:pt>
                <c:pt idx="155">
                  <c:v>3.525956823674595E-4</c:v>
                </c:pt>
                <c:pt idx="156">
                  <c:v>2.919469257914722E-4</c:v>
                </c:pt>
                <c:pt idx="157">
                  <c:v>2.4112658022600375E-4</c:v>
                </c:pt>
                <c:pt idx="158">
                  <c:v>1.9865547139278136E-4</c:v>
                </c:pt>
                <c:pt idx="159">
                  <c:v>1.6325640876624939E-4</c:v>
                </c:pt>
                <c:pt idx="160">
                  <c:v>1.3383022576489155E-4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6-44FD-863F-24890CEEC3B1}"/>
            </c:ext>
          </c:extLst>
        </c:ser>
        <c:ser>
          <c:idx val="0"/>
          <c:order val="1"/>
          <c:tx>
            <c:strRef>
              <c:f>'Left or Right'!$C$7</c:f>
              <c:strCache>
                <c:ptCount val="1"/>
                <c:pt idx="0">
                  <c:v>f(x ≤ -0.24 )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'Left or Right'!$A$8:$A$168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-3.9000000000000004</c:v>
                </c:pt>
                <c:pt idx="3">
                  <c:v>-3.8500000000000005</c:v>
                </c:pt>
                <c:pt idx="4">
                  <c:v>-3.8000000000000007</c:v>
                </c:pt>
                <c:pt idx="5">
                  <c:v>-3.7500000000000009</c:v>
                </c:pt>
                <c:pt idx="6">
                  <c:v>-3.7000000000000011</c:v>
                </c:pt>
                <c:pt idx="7">
                  <c:v>-3.6500000000000012</c:v>
                </c:pt>
                <c:pt idx="8">
                  <c:v>-3.6000000000000014</c:v>
                </c:pt>
                <c:pt idx="9">
                  <c:v>-3.5500000000000016</c:v>
                </c:pt>
                <c:pt idx="10">
                  <c:v>-3.5000000000000018</c:v>
                </c:pt>
                <c:pt idx="11">
                  <c:v>-3.450000000000002</c:v>
                </c:pt>
                <c:pt idx="12">
                  <c:v>-3.4000000000000021</c:v>
                </c:pt>
                <c:pt idx="13">
                  <c:v>-3.3500000000000023</c:v>
                </c:pt>
                <c:pt idx="14">
                  <c:v>-3.3000000000000025</c:v>
                </c:pt>
                <c:pt idx="15">
                  <c:v>-3.2500000000000027</c:v>
                </c:pt>
                <c:pt idx="16">
                  <c:v>-3.2000000000000028</c:v>
                </c:pt>
                <c:pt idx="17">
                  <c:v>-3.150000000000003</c:v>
                </c:pt>
                <c:pt idx="18">
                  <c:v>-3.1000000000000032</c:v>
                </c:pt>
                <c:pt idx="19">
                  <c:v>-3.0500000000000034</c:v>
                </c:pt>
                <c:pt idx="20">
                  <c:v>-3.0000000000000036</c:v>
                </c:pt>
                <c:pt idx="21">
                  <c:v>-2.9500000000000037</c:v>
                </c:pt>
                <c:pt idx="22">
                  <c:v>-2.9000000000000039</c:v>
                </c:pt>
                <c:pt idx="23">
                  <c:v>-2.8500000000000041</c:v>
                </c:pt>
                <c:pt idx="24">
                  <c:v>-2.8000000000000043</c:v>
                </c:pt>
                <c:pt idx="25">
                  <c:v>-2.7500000000000044</c:v>
                </c:pt>
                <c:pt idx="26">
                  <c:v>-2.7000000000000046</c:v>
                </c:pt>
                <c:pt idx="27">
                  <c:v>-2.6500000000000048</c:v>
                </c:pt>
                <c:pt idx="28">
                  <c:v>-2.600000000000005</c:v>
                </c:pt>
                <c:pt idx="29">
                  <c:v>-2.5500000000000052</c:v>
                </c:pt>
                <c:pt idx="30">
                  <c:v>-2.5000000000000053</c:v>
                </c:pt>
                <c:pt idx="31">
                  <c:v>-2.4500000000000055</c:v>
                </c:pt>
                <c:pt idx="32">
                  <c:v>-2.4000000000000057</c:v>
                </c:pt>
                <c:pt idx="33">
                  <c:v>-2.3500000000000059</c:v>
                </c:pt>
                <c:pt idx="34">
                  <c:v>-2.300000000000006</c:v>
                </c:pt>
                <c:pt idx="35">
                  <c:v>-2.2500000000000062</c:v>
                </c:pt>
                <c:pt idx="36">
                  <c:v>-2.2000000000000064</c:v>
                </c:pt>
                <c:pt idx="37">
                  <c:v>-2.1500000000000066</c:v>
                </c:pt>
                <c:pt idx="38">
                  <c:v>-2.1000000000000068</c:v>
                </c:pt>
                <c:pt idx="39">
                  <c:v>-2.0500000000000069</c:v>
                </c:pt>
                <c:pt idx="40">
                  <c:v>-2.0000000000000071</c:v>
                </c:pt>
                <c:pt idx="41">
                  <c:v>-1.9500000000000071</c:v>
                </c:pt>
                <c:pt idx="42">
                  <c:v>-1.900000000000007</c:v>
                </c:pt>
                <c:pt idx="43">
                  <c:v>-1.850000000000007</c:v>
                </c:pt>
                <c:pt idx="44">
                  <c:v>-1.8000000000000069</c:v>
                </c:pt>
                <c:pt idx="45">
                  <c:v>-1.7500000000000069</c:v>
                </c:pt>
                <c:pt idx="46">
                  <c:v>-1.7000000000000068</c:v>
                </c:pt>
                <c:pt idx="47">
                  <c:v>-1.6500000000000068</c:v>
                </c:pt>
                <c:pt idx="48">
                  <c:v>-1.6000000000000068</c:v>
                </c:pt>
                <c:pt idx="49">
                  <c:v>-1.5500000000000067</c:v>
                </c:pt>
                <c:pt idx="50">
                  <c:v>-1.5000000000000067</c:v>
                </c:pt>
                <c:pt idx="51">
                  <c:v>-1.4500000000000066</c:v>
                </c:pt>
                <c:pt idx="52">
                  <c:v>-1.4000000000000066</c:v>
                </c:pt>
                <c:pt idx="53">
                  <c:v>-1.3500000000000065</c:v>
                </c:pt>
                <c:pt idx="54">
                  <c:v>-1.3000000000000065</c:v>
                </c:pt>
                <c:pt idx="55">
                  <c:v>-1.2500000000000064</c:v>
                </c:pt>
                <c:pt idx="56">
                  <c:v>-1.2000000000000064</c:v>
                </c:pt>
                <c:pt idx="57">
                  <c:v>-1.1500000000000064</c:v>
                </c:pt>
                <c:pt idx="58">
                  <c:v>-1.1000000000000063</c:v>
                </c:pt>
                <c:pt idx="59">
                  <c:v>-1.0500000000000063</c:v>
                </c:pt>
                <c:pt idx="60">
                  <c:v>-1.0000000000000062</c:v>
                </c:pt>
                <c:pt idx="61">
                  <c:v>-0.95000000000000617</c:v>
                </c:pt>
                <c:pt idx="62">
                  <c:v>-0.90000000000000613</c:v>
                </c:pt>
                <c:pt idx="63">
                  <c:v>-0.85000000000000608</c:v>
                </c:pt>
                <c:pt idx="64">
                  <c:v>-0.80000000000000604</c:v>
                </c:pt>
                <c:pt idx="65">
                  <c:v>-0.750000000000006</c:v>
                </c:pt>
                <c:pt idx="66">
                  <c:v>-0.70000000000000595</c:v>
                </c:pt>
                <c:pt idx="67">
                  <c:v>-0.65000000000000591</c:v>
                </c:pt>
                <c:pt idx="68">
                  <c:v>-0.60000000000000586</c:v>
                </c:pt>
                <c:pt idx="69">
                  <c:v>-0.55000000000000582</c:v>
                </c:pt>
                <c:pt idx="70">
                  <c:v>-0.50000000000000577</c:v>
                </c:pt>
                <c:pt idx="71">
                  <c:v>-0.45000000000000578</c:v>
                </c:pt>
                <c:pt idx="72">
                  <c:v>-0.4000000000000058</c:v>
                </c:pt>
                <c:pt idx="73">
                  <c:v>-0.35000000000000581</c:v>
                </c:pt>
                <c:pt idx="74">
                  <c:v>-0.30000000000000582</c:v>
                </c:pt>
                <c:pt idx="75">
                  <c:v>-0.25000000000000583</c:v>
                </c:pt>
                <c:pt idx="76">
                  <c:v>-0.20000000000000584</c:v>
                </c:pt>
                <c:pt idx="77">
                  <c:v>-0.15000000000000585</c:v>
                </c:pt>
                <c:pt idx="78">
                  <c:v>-0.10000000000000585</c:v>
                </c:pt>
                <c:pt idx="79">
                  <c:v>-5.0000000000005845E-2</c:v>
                </c:pt>
                <c:pt idx="80">
                  <c:v>-5.8425486670898863E-15</c:v>
                </c:pt>
                <c:pt idx="81">
                  <c:v>4.999999999999416E-2</c:v>
                </c:pt>
                <c:pt idx="82">
                  <c:v>9.9999999999994163E-2</c:v>
                </c:pt>
                <c:pt idx="83">
                  <c:v>0.14999999999999417</c:v>
                </c:pt>
                <c:pt idx="84">
                  <c:v>0.19999999999999418</c:v>
                </c:pt>
                <c:pt idx="85">
                  <c:v>0.24999999999999417</c:v>
                </c:pt>
                <c:pt idx="86">
                  <c:v>0.29999999999999416</c:v>
                </c:pt>
                <c:pt idx="87">
                  <c:v>0.34999999999999415</c:v>
                </c:pt>
                <c:pt idx="88">
                  <c:v>0.39999999999999414</c:v>
                </c:pt>
                <c:pt idx="89">
                  <c:v>0.44999999999999413</c:v>
                </c:pt>
                <c:pt idx="90">
                  <c:v>0.49999999999999412</c:v>
                </c:pt>
                <c:pt idx="91">
                  <c:v>0.54999999999999416</c:v>
                </c:pt>
                <c:pt idx="92">
                  <c:v>0.5999999999999942</c:v>
                </c:pt>
                <c:pt idx="93">
                  <c:v>0.64999999999999425</c:v>
                </c:pt>
                <c:pt idx="94">
                  <c:v>0.69999999999999429</c:v>
                </c:pt>
                <c:pt idx="95">
                  <c:v>0.74999999999999434</c:v>
                </c:pt>
                <c:pt idx="96">
                  <c:v>0.79999999999999438</c:v>
                </c:pt>
                <c:pt idx="97">
                  <c:v>0.84999999999999443</c:v>
                </c:pt>
                <c:pt idx="98">
                  <c:v>0.89999999999999447</c:v>
                </c:pt>
                <c:pt idx="99">
                  <c:v>0.94999999999999452</c:v>
                </c:pt>
                <c:pt idx="100">
                  <c:v>0.99999999999999456</c:v>
                </c:pt>
                <c:pt idx="101">
                  <c:v>1.0499999999999945</c:v>
                </c:pt>
                <c:pt idx="102">
                  <c:v>1.0999999999999945</c:v>
                </c:pt>
                <c:pt idx="103">
                  <c:v>1.1499999999999946</c:v>
                </c:pt>
                <c:pt idx="104">
                  <c:v>1.1999999999999946</c:v>
                </c:pt>
                <c:pt idx="105">
                  <c:v>1.2499999999999947</c:v>
                </c:pt>
                <c:pt idx="106">
                  <c:v>1.2999999999999947</c:v>
                </c:pt>
                <c:pt idx="107">
                  <c:v>1.3499999999999948</c:v>
                </c:pt>
                <c:pt idx="108">
                  <c:v>1.3999999999999948</c:v>
                </c:pt>
                <c:pt idx="109">
                  <c:v>1.4499999999999948</c:v>
                </c:pt>
                <c:pt idx="110">
                  <c:v>1.4999999999999949</c:v>
                </c:pt>
                <c:pt idx="111">
                  <c:v>1.5499999999999949</c:v>
                </c:pt>
                <c:pt idx="112">
                  <c:v>1.599999999999995</c:v>
                </c:pt>
                <c:pt idx="113">
                  <c:v>1.649999999999995</c:v>
                </c:pt>
                <c:pt idx="114">
                  <c:v>1.6999999999999951</c:v>
                </c:pt>
                <c:pt idx="115">
                  <c:v>1.7499999999999951</c:v>
                </c:pt>
                <c:pt idx="116">
                  <c:v>1.7999999999999952</c:v>
                </c:pt>
                <c:pt idx="117">
                  <c:v>1.8499999999999952</c:v>
                </c:pt>
                <c:pt idx="118">
                  <c:v>1.8999999999999952</c:v>
                </c:pt>
                <c:pt idx="119">
                  <c:v>1.9499999999999953</c:v>
                </c:pt>
                <c:pt idx="120">
                  <c:v>1.9999999999999953</c:v>
                </c:pt>
                <c:pt idx="121">
                  <c:v>2.0499999999999954</c:v>
                </c:pt>
                <c:pt idx="122">
                  <c:v>2.0999999999999952</c:v>
                </c:pt>
                <c:pt idx="123">
                  <c:v>2.149999999999995</c:v>
                </c:pt>
                <c:pt idx="124">
                  <c:v>2.1999999999999948</c:v>
                </c:pt>
                <c:pt idx="125">
                  <c:v>2.2499999999999947</c:v>
                </c:pt>
                <c:pt idx="126">
                  <c:v>2.2999999999999945</c:v>
                </c:pt>
                <c:pt idx="127">
                  <c:v>2.3499999999999943</c:v>
                </c:pt>
                <c:pt idx="128">
                  <c:v>2.3999999999999941</c:v>
                </c:pt>
                <c:pt idx="129">
                  <c:v>2.449999999999994</c:v>
                </c:pt>
                <c:pt idx="130">
                  <c:v>2.4999999999999938</c:v>
                </c:pt>
                <c:pt idx="131">
                  <c:v>2.5499999999999936</c:v>
                </c:pt>
                <c:pt idx="132">
                  <c:v>2.5999999999999934</c:v>
                </c:pt>
                <c:pt idx="133">
                  <c:v>2.6499999999999932</c:v>
                </c:pt>
                <c:pt idx="134">
                  <c:v>2.6999999999999931</c:v>
                </c:pt>
                <c:pt idx="135">
                  <c:v>2.7499999999999929</c:v>
                </c:pt>
                <c:pt idx="136">
                  <c:v>2.7999999999999927</c:v>
                </c:pt>
                <c:pt idx="137">
                  <c:v>2.8499999999999925</c:v>
                </c:pt>
                <c:pt idx="138">
                  <c:v>2.8999999999999924</c:v>
                </c:pt>
                <c:pt idx="139">
                  <c:v>2.9499999999999922</c:v>
                </c:pt>
                <c:pt idx="140">
                  <c:v>2.999999999999992</c:v>
                </c:pt>
                <c:pt idx="141">
                  <c:v>3.0499999999999918</c:v>
                </c:pt>
                <c:pt idx="142">
                  <c:v>3.0999999999999917</c:v>
                </c:pt>
                <c:pt idx="143">
                  <c:v>3.1499999999999915</c:v>
                </c:pt>
                <c:pt idx="144">
                  <c:v>3.1999999999999913</c:v>
                </c:pt>
                <c:pt idx="145">
                  <c:v>3.2499999999999911</c:v>
                </c:pt>
                <c:pt idx="146">
                  <c:v>3.2999999999999909</c:v>
                </c:pt>
                <c:pt idx="147">
                  <c:v>3.3499999999999908</c:v>
                </c:pt>
                <c:pt idx="148">
                  <c:v>3.3999999999999906</c:v>
                </c:pt>
                <c:pt idx="149">
                  <c:v>3.4499999999999904</c:v>
                </c:pt>
                <c:pt idx="150">
                  <c:v>3.4999999999999902</c:v>
                </c:pt>
                <c:pt idx="151">
                  <c:v>3.5499999999999901</c:v>
                </c:pt>
                <c:pt idx="152">
                  <c:v>3.5999999999999899</c:v>
                </c:pt>
                <c:pt idx="153">
                  <c:v>3.6499999999999897</c:v>
                </c:pt>
                <c:pt idx="154">
                  <c:v>3.6999999999999895</c:v>
                </c:pt>
                <c:pt idx="155">
                  <c:v>3.7499999999999893</c:v>
                </c:pt>
                <c:pt idx="156">
                  <c:v>3.7999999999999892</c:v>
                </c:pt>
                <c:pt idx="157">
                  <c:v>3.849999999999989</c:v>
                </c:pt>
                <c:pt idx="158">
                  <c:v>3.8999999999999888</c:v>
                </c:pt>
                <c:pt idx="159">
                  <c:v>3.9499999999999886</c:v>
                </c:pt>
                <c:pt idx="160">
                  <c:v>3.9999999999999885</c:v>
                </c:pt>
              </c:numCache>
            </c:numRef>
          </c:cat>
          <c:val>
            <c:numRef>
              <c:f>'Left or Right'!$C$8:$C$168</c:f>
              <c:numCache>
                <c:formatCode>General</c:formatCode>
                <c:ptCount val="161"/>
                <c:pt idx="0">
                  <c:v>1.3383022576488537E-4</c:v>
                </c:pt>
                <c:pt idx="1">
                  <c:v>1.6325640876624199E-4</c:v>
                </c:pt>
                <c:pt idx="2">
                  <c:v>1.9865547139277237E-4</c:v>
                </c:pt>
                <c:pt idx="3">
                  <c:v>2.4112658022599302E-4</c:v>
                </c:pt>
                <c:pt idx="4">
                  <c:v>2.9194692579145951E-4</c:v>
                </c:pt>
                <c:pt idx="5">
                  <c:v>3.5259568236744416E-4</c:v>
                </c:pt>
                <c:pt idx="6">
                  <c:v>4.2478027055074997E-4</c:v>
                </c:pt>
                <c:pt idx="7">
                  <c:v>5.1046497434418332E-4</c:v>
                </c:pt>
                <c:pt idx="8">
                  <c:v>6.1190193011376919E-4</c:v>
                </c:pt>
                <c:pt idx="9">
                  <c:v>7.3166446283030634E-4</c:v>
                </c:pt>
                <c:pt idx="10">
                  <c:v>8.7268269504575473E-4</c:v>
                </c:pt>
                <c:pt idx="11">
                  <c:v>1.0382812956614038E-3</c:v>
                </c:pt>
                <c:pt idx="12">
                  <c:v>1.23221916847301E-3</c:v>
                </c:pt>
                <c:pt idx="13">
                  <c:v>1.4587308046667344E-3</c:v>
                </c:pt>
                <c:pt idx="14">
                  <c:v>1.7225689390536658E-3</c:v>
                </c:pt>
                <c:pt idx="15">
                  <c:v>2.0290480572997499E-3</c:v>
                </c:pt>
                <c:pt idx="16">
                  <c:v>2.3840882014648213E-3</c:v>
                </c:pt>
                <c:pt idx="17">
                  <c:v>2.7942584148794199E-3</c:v>
                </c:pt>
                <c:pt idx="18">
                  <c:v>3.2668190561998892E-3</c:v>
                </c:pt>
                <c:pt idx="19">
                  <c:v>3.8097620982217697E-3</c:v>
                </c:pt>
                <c:pt idx="20">
                  <c:v>4.4318484119379598E-3</c:v>
                </c:pt>
                <c:pt idx="21">
                  <c:v>5.1426409230538837E-3</c:v>
                </c:pt>
                <c:pt idx="22">
                  <c:v>5.9525324197757853E-3</c:v>
                </c:pt>
                <c:pt idx="23">
                  <c:v>6.8727666906138922E-3</c:v>
                </c:pt>
                <c:pt idx="24">
                  <c:v>7.9154515829798697E-3</c:v>
                </c:pt>
                <c:pt idx="25">
                  <c:v>9.0935625015909401E-3</c:v>
                </c:pt>
                <c:pt idx="26">
                  <c:v>1.0420934814422467E-2</c:v>
                </c:pt>
                <c:pt idx="27">
                  <c:v>1.1912243607605025E-2</c:v>
                </c:pt>
                <c:pt idx="28">
                  <c:v>1.3582969233685445E-2</c:v>
                </c:pt>
                <c:pt idx="29">
                  <c:v>1.544934713439497E-2</c:v>
                </c:pt>
                <c:pt idx="30">
                  <c:v>1.7528300493568304E-2</c:v>
                </c:pt>
                <c:pt idx="31">
                  <c:v>1.9837354391795056E-2</c:v>
                </c:pt>
                <c:pt idx="32">
                  <c:v>2.2394530294842594E-2</c:v>
                </c:pt>
                <c:pt idx="33">
                  <c:v>2.5218219915194046E-2</c:v>
                </c:pt>
                <c:pt idx="34">
                  <c:v>2.8327037741600784E-2</c:v>
                </c:pt>
                <c:pt idx="35">
                  <c:v>3.1739651835666967E-2</c:v>
                </c:pt>
                <c:pt idx="36">
                  <c:v>3.5474592846230939E-2</c:v>
                </c:pt>
                <c:pt idx="37">
                  <c:v>3.9550041589369665E-2</c:v>
                </c:pt>
                <c:pt idx="38">
                  <c:v>4.3983595980426567E-2</c:v>
                </c:pt>
                <c:pt idx="39">
                  <c:v>4.8792018579182077E-2</c:v>
                </c:pt>
                <c:pt idx="40">
                  <c:v>5.3990966513187286E-2</c:v>
                </c:pt>
                <c:pt idx="41">
                  <c:v>5.9594706068815242E-2</c:v>
                </c:pt>
                <c:pt idx="42">
                  <c:v>6.5615814774675721E-2</c:v>
                </c:pt>
                <c:pt idx="43">
                  <c:v>7.2064874336217069E-2</c:v>
                </c:pt>
                <c:pt idx="44">
                  <c:v>7.8950158300893178E-2</c:v>
                </c:pt>
                <c:pt idx="45">
                  <c:v>8.6277318826510491E-2</c:v>
                </c:pt>
                <c:pt idx="46">
                  <c:v>9.4049077376885837E-2</c:v>
                </c:pt>
                <c:pt idx="47">
                  <c:v>0.10226492456397686</c:v>
                </c:pt>
                <c:pt idx="48">
                  <c:v>0.11092083467945435</c:v>
                </c:pt>
                <c:pt idx="49">
                  <c:v>0.12000900069698436</c:v>
                </c:pt>
                <c:pt idx="50">
                  <c:v>0.12951759566589044</c:v>
                </c:pt>
                <c:pt idx="51">
                  <c:v>0.13943056644535892</c:v>
                </c:pt>
                <c:pt idx="52">
                  <c:v>0.14972746563574349</c:v>
                </c:pt>
                <c:pt idx="53">
                  <c:v>0.16038332734191821</c:v>
                </c:pt>
                <c:pt idx="54">
                  <c:v>0.17136859204780594</c:v>
                </c:pt>
                <c:pt idx="55">
                  <c:v>0.18264908538902044</c:v>
                </c:pt>
                <c:pt idx="56">
                  <c:v>0.19418605498321148</c:v>
                </c:pt>
                <c:pt idx="57">
                  <c:v>0.20593626871997323</c:v>
                </c:pt>
                <c:pt idx="58">
                  <c:v>0.21785217703254903</c:v>
                </c:pt>
                <c:pt idx="59">
                  <c:v>0.22988214068423149</c:v>
                </c:pt>
                <c:pt idx="60">
                  <c:v>0.24197072451914187</c:v>
                </c:pt>
                <c:pt idx="61">
                  <c:v>0.25405905646918753</c:v>
                </c:pt>
                <c:pt idx="62">
                  <c:v>0.26608524989875337</c:v>
                </c:pt>
                <c:pt idx="63">
                  <c:v>0.27798488613099503</c:v>
                </c:pt>
                <c:pt idx="64">
                  <c:v>0.28969155276148134</c:v>
                </c:pt>
                <c:pt idx="65">
                  <c:v>0.30113743215480304</c:v>
                </c:pt>
                <c:pt idx="66">
                  <c:v>0.31225393336675999</c:v>
                </c:pt>
                <c:pt idx="67">
                  <c:v>0.32297235966791304</c:v>
                </c:pt>
                <c:pt idx="68">
                  <c:v>0.3332246028917985</c:v>
                </c:pt>
                <c:pt idx="69">
                  <c:v>0.34294385501938279</c:v>
                </c:pt>
                <c:pt idx="70">
                  <c:v>0.35206532676429853</c:v>
                </c:pt>
                <c:pt idx="71">
                  <c:v>0.360526962461647</c:v>
                </c:pt>
                <c:pt idx="72">
                  <c:v>0.3682701403033225</c:v>
                </c:pt>
                <c:pt idx="73">
                  <c:v>0.37524034691693714</c:v>
                </c:pt>
                <c:pt idx="74">
                  <c:v>0.38138781546052342</c:v>
                </c:pt>
                <c:pt idx="75">
                  <c:v>0.38666811680284868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6-44FD-863F-24890CEEC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62016"/>
        <c:axId val="119863552"/>
      </c:areaChart>
      <c:catAx>
        <c:axId val="1198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63552"/>
        <c:crosses val="autoZero"/>
        <c:auto val="1"/>
        <c:lblAlgn val="ctr"/>
        <c:lblOffset val="100"/>
        <c:noMultiLvlLbl val="0"/>
      </c:catAx>
      <c:valAx>
        <c:axId val="119863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86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'Between or Outside'!$B$9</c:f>
              <c:strCache>
                <c:ptCount val="1"/>
                <c:pt idx="0">
                  <c:v>f(x)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'Between or Outside'!$A$10:$A$170</c:f>
              <c:numCache>
                <c:formatCode>General</c:formatCode>
                <c:ptCount val="161"/>
                <c:pt idx="0">
                  <c:v>53.800000000000011</c:v>
                </c:pt>
                <c:pt idx="1">
                  <c:v>55.690000000000012</c:v>
                </c:pt>
                <c:pt idx="2">
                  <c:v>57.580000000000013</c:v>
                </c:pt>
                <c:pt idx="3">
                  <c:v>59.470000000000013</c:v>
                </c:pt>
                <c:pt idx="4">
                  <c:v>61.360000000000014</c:v>
                </c:pt>
                <c:pt idx="5">
                  <c:v>63.250000000000014</c:v>
                </c:pt>
                <c:pt idx="6">
                  <c:v>65.140000000000015</c:v>
                </c:pt>
                <c:pt idx="7">
                  <c:v>67.030000000000015</c:v>
                </c:pt>
                <c:pt idx="8">
                  <c:v>68.920000000000016</c:v>
                </c:pt>
                <c:pt idx="9">
                  <c:v>70.810000000000016</c:v>
                </c:pt>
                <c:pt idx="10">
                  <c:v>72.700000000000017</c:v>
                </c:pt>
                <c:pt idx="11">
                  <c:v>74.590000000000018</c:v>
                </c:pt>
                <c:pt idx="12">
                  <c:v>76.480000000000018</c:v>
                </c:pt>
                <c:pt idx="13">
                  <c:v>78.370000000000019</c:v>
                </c:pt>
                <c:pt idx="14">
                  <c:v>80.260000000000019</c:v>
                </c:pt>
                <c:pt idx="15">
                  <c:v>82.15000000000002</c:v>
                </c:pt>
                <c:pt idx="16">
                  <c:v>84.04000000000002</c:v>
                </c:pt>
                <c:pt idx="17">
                  <c:v>85.930000000000021</c:v>
                </c:pt>
                <c:pt idx="18">
                  <c:v>87.820000000000022</c:v>
                </c:pt>
                <c:pt idx="19">
                  <c:v>89.710000000000022</c:v>
                </c:pt>
                <c:pt idx="20">
                  <c:v>91.600000000000023</c:v>
                </c:pt>
                <c:pt idx="21">
                  <c:v>93.490000000000023</c:v>
                </c:pt>
                <c:pt idx="22">
                  <c:v>95.380000000000024</c:v>
                </c:pt>
                <c:pt idx="23">
                  <c:v>97.270000000000024</c:v>
                </c:pt>
                <c:pt idx="24">
                  <c:v>99.160000000000025</c:v>
                </c:pt>
                <c:pt idx="25">
                  <c:v>101.05000000000003</c:v>
                </c:pt>
                <c:pt idx="26">
                  <c:v>102.94000000000003</c:v>
                </c:pt>
                <c:pt idx="27">
                  <c:v>104.83000000000003</c:v>
                </c:pt>
                <c:pt idx="28">
                  <c:v>106.72000000000003</c:v>
                </c:pt>
                <c:pt idx="29">
                  <c:v>108.61000000000003</c:v>
                </c:pt>
                <c:pt idx="30">
                  <c:v>110.50000000000003</c:v>
                </c:pt>
                <c:pt idx="31">
                  <c:v>112.39000000000003</c:v>
                </c:pt>
                <c:pt idx="32">
                  <c:v>114.28000000000003</c:v>
                </c:pt>
                <c:pt idx="33">
                  <c:v>116.17000000000003</c:v>
                </c:pt>
                <c:pt idx="34">
                  <c:v>118.06000000000003</c:v>
                </c:pt>
                <c:pt idx="35">
                  <c:v>119.95000000000003</c:v>
                </c:pt>
                <c:pt idx="36">
                  <c:v>121.84000000000003</c:v>
                </c:pt>
                <c:pt idx="37">
                  <c:v>123.73000000000003</c:v>
                </c:pt>
                <c:pt idx="38">
                  <c:v>125.62000000000003</c:v>
                </c:pt>
                <c:pt idx="39">
                  <c:v>127.51000000000003</c:v>
                </c:pt>
                <c:pt idx="40">
                  <c:v>129.40000000000003</c:v>
                </c:pt>
                <c:pt idx="41">
                  <c:v>131.29000000000002</c:v>
                </c:pt>
                <c:pt idx="42">
                  <c:v>133.18</c:v>
                </c:pt>
                <c:pt idx="43">
                  <c:v>135.07</c:v>
                </c:pt>
                <c:pt idx="44">
                  <c:v>136.95999999999998</c:v>
                </c:pt>
                <c:pt idx="45">
                  <c:v>138.84999999999997</c:v>
                </c:pt>
                <c:pt idx="46">
                  <c:v>140.73999999999995</c:v>
                </c:pt>
                <c:pt idx="47">
                  <c:v>142.62999999999994</c:v>
                </c:pt>
                <c:pt idx="48">
                  <c:v>144.51999999999992</c:v>
                </c:pt>
                <c:pt idx="49">
                  <c:v>146.40999999999991</c:v>
                </c:pt>
                <c:pt idx="50">
                  <c:v>148.2999999999999</c:v>
                </c:pt>
                <c:pt idx="51">
                  <c:v>150.18999999999988</c:v>
                </c:pt>
                <c:pt idx="52">
                  <c:v>152.07999999999987</c:v>
                </c:pt>
                <c:pt idx="53">
                  <c:v>153.96999999999986</c:v>
                </c:pt>
                <c:pt idx="54">
                  <c:v>155.85999999999984</c:v>
                </c:pt>
                <c:pt idx="55">
                  <c:v>157.74999999999983</c:v>
                </c:pt>
                <c:pt idx="56">
                  <c:v>159.63999999999982</c:v>
                </c:pt>
                <c:pt idx="57">
                  <c:v>161.5299999999998</c:v>
                </c:pt>
                <c:pt idx="58">
                  <c:v>163.41999999999979</c:v>
                </c:pt>
                <c:pt idx="59">
                  <c:v>165.30999999999977</c:v>
                </c:pt>
                <c:pt idx="60">
                  <c:v>167.19999999999976</c:v>
                </c:pt>
                <c:pt idx="61">
                  <c:v>169.08999999999975</c:v>
                </c:pt>
                <c:pt idx="62">
                  <c:v>170.97999999999973</c:v>
                </c:pt>
                <c:pt idx="63">
                  <c:v>172.86999999999972</c:v>
                </c:pt>
                <c:pt idx="64">
                  <c:v>174.75999999999971</c:v>
                </c:pt>
                <c:pt idx="65">
                  <c:v>176.64999999999969</c:v>
                </c:pt>
                <c:pt idx="66">
                  <c:v>178.53999999999968</c:v>
                </c:pt>
                <c:pt idx="67">
                  <c:v>180.42999999999967</c:v>
                </c:pt>
                <c:pt idx="68">
                  <c:v>182.31999999999965</c:v>
                </c:pt>
                <c:pt idx="69">
                  <c:v>184.20999999999964</c:v>
                </c:pt>
                <c:pt idx="70">
                  <c:v>186.09999999999962</c:v>
                </c:pt>
                <c:pt idx="71">
                  <c:v>187.98999999999961</c:v>
                </c:pt>
                <c:pt idx="72">
                  <c:v>189.8799999999996</c:v>
                </c:pt>
                <c:pt idx="73">
                  <c:v>191.76999999999958</c:v>
                </c:pt>
                <c:pt idx="74">
                  <c:v>193.65999999999957</c:v>
                </c:pt>
                <c:pt idx="75">
                  <c:v>195.54999999999956</c:v>
                </c:pt>
                <c:pt idx="76">
                  <c:v>197.43999999999954</c:v>
                </c:pt>
                <c:pt idx="77">
                  <c:v>199.32999999999953</c:v>
                </c:pt>
                <c:pt idx="78">
                  <c:v>201.21999999999952</c:v>
                </c:pt>
                <c:pt idx="79">
                  <c:v>203.1099999999995</c:v>
                </c:pt>
                <c:pt idx="80">
                  <c:v>204.99999999999949</c:v>
                </c:pt>
                <c:pt idx="81">
                  <c:v>206.88999999999947</c:v>
                </c:pt>
                <c:pt idx="82">
                  <c:v>208.77999999999946</c:v>
                </c:pt>
                <c:pt idx="83">
                  <c:v>210.66999999999945</c:v>
                </c:pt>
                <c:pt idx="84">
                  <c:v>212.55999999999943</c:v>
                </c:pt>
                <c:pt idx="85">
                  <c:v>214.44999999999942</c:v>
                </c:pt>
                <c:pt idx="86">
                  <c:v>216.33999999999941</c:v>
                </c:pt>
                <c:pt idx="87">
                  <c:v>218.22999999999939</c:v>
                </c:pt>
                <c:pt idx="88">
                  <c:v>220.11999999999938</c:v>
                </c:pt>
                <c:pt idx="89">
                  <c:v>222.00999999999937</c:v>
                </c:pt>
                <c:pt idx="90">
                  <c:v>223.89999999999935</c:v>
                </c:pt>
                <c:pt idx="91">
                  <c:v>225.78999999999934</c:v>
                </c:pt>
                <c:pt idx="92">
                  <c:v>227.67999999999932</c:v>
                </c:pt>
                <c:pt idx="93">
                  <c:v>229.56999999999931</c:v>
                </c:pt>
                <c:pt idx="94">
                  <c:v>231.4599999999993</c:v>
                </c:pt>
                <c:pt idx="95">
                  <c:v>233.34999999999928</c:v>
                </c:pt>
                <c:pt idx="96">
                  <c:v>235.23999999999927</c:v>
                </c:pt>
                <c:pt idx="97">
                  <c:v>237.12999999999926</c:v>
                </c:pt>
                <c:pt idx="98">
                  <c:v>239.01999999999924</c:v>
                </c:pt>
                <c:pt idx="99">
                  <c:v>240.90999999999923</c:v>
                </c:pt>
                <c:pt idx="100">
                  <c:v>242.79999999999922</c:v>
                </c:pt>
                <c:pt idx="101">
                  <c:v>244.6899999999992</c:v>
                </c:pt>
                <c:pt idx="102">
                  <c:v>246.57999999999919</c:v>
                </c:pt>
                <c:pt idx="103">
                  <c:v>248.46999999999917</c:v>
                </c:pt>
                <c:pt idx="104">
                  <c:v>250.35999999999916</c:v>
                </c:pt>
                <c:pt idx="105">
                  <c:v>252.24999999999915</c:v>
                </c:pt>
                <c:pt idx="106">
                  <c:v>254.13999999999913</c:v>
                </c:pt>
                <c:pt idx="107">
                  <c:v>256.02999999999912</c:v>
                </c:pt>
                <c:pt idx="108">
                  <c:v>257.91999999999911</c:v>
                </c:pt>
                <c:pt idx="109">
                  <c:v>259.80999999999909</c:v>
                </c:pt>
                <c:pt idx="110">
                  <c:v>261.69999999999908</c:v>
                </c:pt>
                <c:pt idx="111">
                  <c:v>263.58999999999907</c:v>
                </c:pt>
                <c:pt idx="112">
                  <c:v>265.47999999999905</c:v>
                </c:pt>
                <c:pt idx="113">
                  <c:v>267.36999999999904</c:v>
                </c:pt>
                <c:pt idx="114">
                  <c:v>269.25999999999902</c:v>
                </c:pt>
                <c:pt idx="115">
                  <c:v>271.14999999999901</c:v>
                </c:pt>
                <c:pt idx="116">
                  <c:v>273.039999999999</c:v>
                </c:pt>
                <c:pt idx="117">
                  <c:v>274.92999999999898</c:v>
                </c:pt>
                <c:pt idx="118">
                  <c:v>276.81999999999897</c:v>
                </c:pt>
                <c:pt idx="119">
                  <c:v>278.70999999999896</c:v>
                </c:pt>
                <c:pt idx="120">
                  <c:v>280.59999999999894</c:v>
                </c:pt>
                <c:pt idx="121">
                  <c:v>282.48999999999893</c:v>
                </c:pt>
                <c:pt idx="122">
                  <c:v>284.37999999999892</c:v>
                </c:pt>
                <c:pt idx="123">
                  <c:v>286.2699999999989</c:v>
                </c:pt>
                <c:pt idx="124">
                  <c:v>288.15999999999889</c:v>
                </c:pt>
                <c:pt idx="125">
                  <c:v>290.04999999999887</c:v>
                </c:pt>
                <c:pt idx="126">
                  <c:v>291.93999999999886</c:v>
                </c:pt>
                <c:pt idx="127">
                  <c:v>293.82999999999885</c:v>
                </c:pt>
                <c:pt idx="128">
                  <c:v>295.71999999999883</c:v>
                </c:pt>
                <c:pt idx="129">
                  <c:v>297.60999999999882</c:v>
                </c:pt>
                <c:pt idx="130">
                  <c:v>299.49999999999881</c:v>
                </c:pt>
                <c:pt idx="131">
                  <c:v>301.38999999999879</c:v>
                </c:pt>
                <c:pt idx="132">
                  <c:v>303.27999999999878</c:v>
                </c:pt>
                <c:pt idx="133">
                  <c:v>305.16999999999877</c:v>
                </c:pt>
                <c:pt idx="134">
                  <c:v>307.05999999999875</c:v>
                </c:pt>
                <c:pt idx="135">
                  <c:v>308.94999999999874</c:v>
                </c:pt>
                <c:pt idx="136">
                  <c:v>310.83999999999872</c:v>
                </c:pt>
                <c:pt idx="137">
                  <c:v>312.72999999999871</c:v>
                </c:pt>
                <c:pt idx="138">
                  <c:v>314.6199999999987</c:v>
                </c:pt>
                <c:pt idx="139">
                  <c:v>316.50999999999868</c:v>
                </c:pt>
                <c:pt idx="140">
                  <c:v>318.39999999999867</c:v>
                </c:pt>
                <c:pt idx="141">
                  <c:v>320.28999999999866</c:v>
                </c:pt>
                <c:pt idx="142">
                  <c:v>322.17999999999864</c:v>
                </c:pt>
                <c:pt idx="143">
                  <c:v>324.06999999999863</c:v>
                </c:pt>
                <c:pt idx="144">
                  <c:v>325.95999999999862</c:v>
                </c:pt>
                <c:pt idx="145">
                  <c:v>327.8499999999986</c:v>
                </c:pt>
                <c:pt idx="146">
                  <c:v>329.73999999999859</c:v>
                </c:pt>
                <c:pt idx="147">
                  <c:v>331.62999999999857</c:v>
                </c:pt>
                <c:pt idx="148">
                  <c:v>333.51999999999856</c:v>
                </c:pt>
                <c:pt idx="149">
                  <c:v>335.40999999999855</c:v>
                </c:pt>
                <c:pt idx="150">
                  <c:v>337.29999999999853</c:v>
                </c:pt>
                <c:pt idx="151">
                  <c:v>339.18999999999852</c:v>
                </c:pt>
                <c:pt idx="152">
                  <c:v>341.07999999999851</c:v>
                </c:pt>
                <c:pt idx="153">
                  <c:v>342.96999999999849</c:v>
                </c:pt>
                <c:pt idx="154">
                  <c:v>344.85999999999848</c:v>
                </c:pt>
                <c:pt idx="155">
                  <c:v>346.74999999999847</c:v>
                </c:pt>
                <c:pt idx="156">
                  <c:v>348.63999999999845</c:v>
                </c:pt>
                <c:pt idx="157">
                  <c:v>350.52999999999844</c:v>
                </c:pt>
                <c:pt idx="158">
                  <c:v>352.41999999999842</c:v>
                </c:pt>
                <c:pt idx="159">
                  <c:v>354.30999999999841</c:v>
                </c:pt>
                <c:pt idx="160">
                  <c:v>356.1999999999984</c:v>
                </c:pt>
              </c:numCache>
            </c:numRef>
          </c:cat>
          <c:val>
            <c:numRef>
              <c:f>'Between or Outside'!$B$10:$B$170</c:f>
              <c:numCache>
                <c:formatCode>General</c:formatCode>
                <c:ptCount val="161"/>
                <c:pt idx="0">
                  <c:v>3.5404821630922059E-6</c:v>
                </c:pt>
                <c:pt idx="1">
                  <c:v>4.3189526128635451E-6</c:v>
                </c:pt>
                <c:pt idx="2">
                  <c:v>5.2554357511315538E-6</c:v>
                </c:pt>
                <c:pt idx="3">
                  <c:v>6.3790100588887215E-6</c:v>
                </c:pt>
                <c:pt idx="4">
                  <c:v>7.7234636452767265E-6</c:v>
                </c:pt>
                <c:pt idx="5">
                  <c:v>9.3279281049588569E-6</c:v>
                </c:pt>
                <c:pt idx="6">
                  <c:v>1.1237573294993446E-5</c:v>
                </c:pt>
                <c:pt idx="7">
                  <c:v>1.3504364400639857E-5</c:v>
                </c:pt>
                <c:pt idx="8">
                  <c:v>1.6187881749041616E-5</c:v>
                </c:pt>
                <c:pt idx="9">
                  <c:v>1.9356202720378562E-5</c:v>
                </c:pt>
                <c:pt idx="10">
                  <c:v>2.3086843784279368E-5</c:v>
                </c:pt>
                <c:pt idx="11">
                  <c:v>2.7467759144481855E-5</c:v>
                </c:pt>
                <c:pt idx="12">
                  <c:v>3.2598390700344441E-5</c:v>
                </c:pt>
                <c:pt idx="13">
                  <c:v>3.8590762028220826E-5</c:v>
                </c:pt>
                <c:pt idx="14">
                  <c:v>4.5570606853271992E-5</c:v>
                </c:pt>
                <c:pt idx="15">
                  <c:v>5.3678520034385491E-5</c:v>
                </c:pt>
                <c:pt idx="16">
                  <c:v>6.3071116440868903E-5</c:v>
                </c:pt>
                <c:pt idx="17">
                  <c:v>7.3922180287816199E-5</c:v>
                </c:pt>
                <c:pt idx="18">
                  <c:v>8.6423784555553576E-5</c:v>
                </c:pt>
                <c:pt idx="19">
                  <c:v>1.007873570958151E-4</c:v>
                </c:pt>
                <c:pt idx="20">
                  <c:v>1.1724466698248719E-4</c:v>
                </c:pt>
                <c:pt idx="21">
                  <c:v>1.3604870166809374E-4</c:v>
                </c:pt>
                <c:pt idx="22">
                  <c:v>1.5747440263957313E-4</c:v>
                </c:pt>
                <c:pt idx="23">
                  <c:v>1.8181922461941741E-4</c:v>
                </c:pt>
                <c:pt idx="24">
                  <c:v>2.0940348103121634E-4</c:v>
                </c:pt>
                <c:pt idx="25">
                  <c:v>2.405704365500282E-4</c:v>
                </c:pt>
                <c:pt idx="26">
                  <c:v>2.7568610620165649E-4</c:v>
                </c:pt>
                <c:pt idx="27">
                  <c:v>3.1513871977791524E-4</c:v>
                </c:pt>
                <c:pt idx="28">
                  <c:v>3.5933781041496386E-4</c:v>
                </c:pt>
                <c:pt idx="29">
                  <c:v>4.0871288715331206E-4</c:v>
                </c:pt>
                <c:pt idx="30">
                  <c:v>4.6371165326900942E-4</c:v>
                </c:pt>
                <c:pt idx="31">
                  <c:v>5.247977352326814E-4</c:v>
                </c:pt>
                <c:pt idx="32">
                  <c:v>5.9244789139796116E-4</c:v>
                </c:pt>
                <c:pt idx="33">
                  <c:v>6.6714867500514391E-4</c:v>
                </c:pt>
                <c:pt idx="34">
                  <c:v>7.493925328465929E-4</c:v>
                </c:pt>
                <c:pt idx="35">
                  <c:v>8.3967332898591141E-4</c:v>
                </c:pt>
                <c:pt idx="36">
                  <c:v>9.3848129222834625E-4</c:v>
                </c:pt>
                <c:pt idx="37">
                  <c:v>1.0462973965441869E-3</c:v>
                </c:pt>
                <c:pt idx="38">
                  <c:v>1.1635871952493989E-3</c:v>
                </c:pt>
                <c:pt idx="39">
                  <c:v>1.2907941423064243E-3</c:v>
                </c:pt>
                <c:pt idx="40">
                  <c:v>1.4283324474388395E-3</c:v>
                </c:pt>
                <c:pt idx="41">
                  <c:v>1.5765795256300565E-3</c:v>
                </c:pt>
                <c:pt idx="42">
                  <c:v>1.7358681157321853E-3</c:v>
                </c:pt>
                <c:pt idx="43">
                  <c:v>1.9064781570428033E-3</c:v>
                </c:pt>
                <c:pt idx="44">
                  <c:v>2.0886285264786792E-3</c:v>
                </c:pt>
                <c:pt idx="45">
                  <c:v>2.2824687520241098E-3</c:v>
                </c:pt>
                <c:pt idx="46">
                  <c:v>2.4880708300763681E-3</c:v>
                </c:pt>
                <c:pt idx="47">
                  <c:v>2.7054212847613156E-3</c:v>
                </c:pt>
                <c:pt idx="48">
                  <c:v>2.9344136158586031E-3</c:v>
                </c:pt>
                <c:pt idx="49">
                  <c:v>3.1748412882800299E-3</c:v>
                </c:pt>
                <c:pt idx="50">
                  <c:v>3.4263914197325703E-3</c:v>
                </c:pt>
                <c:pt idx="51">
                  <c:v>3.6886393239513125E-3</c:v>
                </c:pt>
                <c:pt idx="52">
                  <c:v>3.9610440644376761E-3</c:v>
                </c:pt>
                <c:pt idx="53">
                  <c:v>4.242945167775629E-3</c:v>
                </c:pt>
                <c:pt idx="54">
                  <c:v>4.5335606361853551E-3</c:v>
                </c:pt>
                <c:pt idx="55">
                  <c:v>4.8319863859529327E-3</c:v>
                </c:pt>
                <c:pt idx="56">
                  <c:v>5.1371972217780894E-3</c:v>
                </c:pt>
                <c:pt idx="57">
                  <c:v>5.4480494370363376E-3</c:v>
                </c:pt>
                <c:pt idx="58">
                  <c:v>5.7632851066811968E-3</c:v>
                </c:pt>
                <c:pt idx="59">
                  <c:v>6.0815381133394611E-3</c:v>
                </c:pt>
                <c:pt idx="60">
                  <c:v>6.4013419184958164E-3</c:v>
                </c:pt>
                <c:pt idx="61">
                  <c:v>6.7211390600314131E-3</c:v>
                </c:pt>
                <c:pt idx="62">
                  <c:v>7.03929232536384E-3</c:v>
                </c:pt>
                <c:pt idx="63">
                  <c:v>7.3540975166929831E-3</c:v>
                </c:pt>
                <c:pt idx="64">
                  <c:v>7.6637976921026712E-3</c:v>
                </c:pt>
                <c:pt idx="65">
                  <c:v>7.9665987342540379E-3</c:v>
                </c:pt>
                <c:pt idx="66">
                  <c:v>8.2606860679036876E-3</c:v>
                </c:pt>
                <c:pt idx="67">
                  <c:v>8.5442423192569443E-3</c:v>
                </c:pt>
                <c:pt idx="68">
                  <c:v>8.8154656849681965E-3</c:v>
                </c:pt>
                <c:pt idx="69">
                  <c:v>9.072588757126512E-3</c:v>
                </c:pt>
                <c:pt idx="70">
                  <c:v>9.3138975334470311E-3</c:v>
                </c:pt>
                <c:pt idx="71">
                  <c:v>9.5377503296731822E-3</c:v>
                </c:pt>
                <c:pt idx="72">
                  <c:v>9.7425963043206824E-3</c:v>
                </c:pt>
                <c:pt idx="73">
                  <c:v>9.9269933046808607E-3</c:v>
                </c:pt>
                <c:pt idx="74">
                  <c:v>1.0089624747632879E-2</c:v>
                </c:pt>
                <c:pt idx="75">
                  <c:v>1.0229315259334607E-2</c:v>
                </c:pt>
                <c:pt idx="76">
                  <c:v>1.0345044814165476E-2</c:v>
                </c:pt>
                <c:pt idx="77">
                  <c:v>1.0435961135129318E-2</c:v>
                </c:pt>
                <c:pt idx="78">
                  <c:v>1.0501390144894478E-2</c:v>
                </c:pt>
                <c:pt idx="79">
                  <c:v>1.0540844288221265E-2</c:v>
                </c:pt>
                <c:pt idx="80">
                  <c:v>1.0554028582048486E-2</c:v>
                </c:pt>
                <c:pt idx="81">
                  <c:v>1.0540844288221279E-2</c:v>
                </c:pt>
                <c:pt idx="82">
                  <c:v>1.0501390144894507E-2</c:v>
                </c:pt>
                <c:pt idx="83">
                  <c:v>1.043596113512936E-2</c:v>
                </c:pt>
                <c:pt idx="84">
                  <c:v>1.0345044814165531E-2</c:v>
                </c:pt>
                <c:pt idx="85">
                  <c:v>1.0229315259334676E-2</c:v>
                </c:pt>
                <c:pt idx="86">
                  <c:v>1.0089624747632961E-2</c:v>
                </c:pt>
                <c:pt idx="87">
                  <c:v>9.9269933046809526E-3</c:v>
                </c:pt>
                <c:pt idx="88">
                  <c:v>9.7425963043207883E-3</c:v>
                </c:pt>
                <c:pt idx="89">
                  <c:v>9.5377503296733002E-3</c:v>
                </c:pt>
                <c:pt idx="90">
                  <c:v>9.313897533447156E-3</c:v>
                </c:pt>
                <c:pt idx="91">
                  <c:v>9.0725887571266456E-3</c:v>
                </c:pt>
                <c:pt idx="92">
                  <c:v>8.8154656849683388E-3</c:v>
                </c:pt>
                <c:pt idx="93">
                  <c:v>8.5442423192570935E-3</c:v>
                </c:pt>
                <c:pt idx="94">
                  <c:v>8.2606860679038455E-3</c:v>
                </c:pt>
                <c:pt idx="95">
                  <c:v>7.9665987342541992E-3</c:v>
                </c:pt>
                <c:pt idx="96">
                  <c:v>7.6637976921028368E-3</c:v>
                </c:pt>
                <c:pt idx="97">
                  <c:v>7.3540975166931513E-3</c:v>
                </c:pt>
                <c:pt idx="98">
                  <c:v>7.0392923253640117E-3</c:v>
                </c:pt>
                <c:pt idx="99">
                  <c:v>6.7211390600315857E-3</c:v>
                </c:pt>
                <c:pt idx="100">
                  <c:v>6.401341918495989E-3</c:v>
                </c:pt>
                <c:pt idx="101">
                  <c:v>6.0815381133396329E-3</c:v>
                </c:pt>
                <c:pt idx="102">
                  <c:v>5.7632851066813677E-3</c:v>
                </c:pt>
                <c:pt idx="103">
                  <c:v>5.4480494370365068E-3</c:v>
                </c:pt>
                <c:pt idx="104">
                  <c:v>5.1371972217782559E-3</c:v>
                </c:pt>
                <c:pt idx="105">
                  <c:v>4.8319863859530967E-3</c:v>
                </c:pt>
                <c:pt idx="106">
                  <c:v>4.5335606361855147E-3</c:v>
                </c:pt>
                <c:pt idx="107">
                  <c:v>4.2429451677757843E-3</c:v>
                </c:pt>
                <c:pt idx="108">
                  <c:v>3.9610440644378261E-3</c:v>
                </c:pt>
                <c:pt idx="109">
                  <c:v>3.6886393239514582E-3</c:v>
                </c:pt>
                <c:pt idx="110">
                  <c:v>3.4263914197327108E-3</c:v>
                </c:pt>
                <c:pt idx="111">
                  <c:v>3.1748412882801635E-3</c:v>
                </c:pt>
                <c:pt idx="112">
                  <c:v>2.9344136158587302E-3</c:v>
                </c:pt>
                <c:pt idx="113">
                  <c:v>2.7054212847614362E-3</c:v>
                </c:pt>
                <c:pt idx="114">
                  <c:v>2.4880708300764822E-3</c:v>
                </c:pt>
                <c:pt idx="115">
                  <c:v>2.2824687520242182E-3</c:v>
                </c:pt>
                <c:pt idx="116">
                  <c:v>2.0886285264787806E-3</c:v>
                </c:pt>
                <c:pt idx="117">
                  <c:v>1.9064781570428987E-3</c:v>
                </c:pt>
                <c:pt idx="118">
                  <c:v>1.7358681157322749E-3</c:v>
                </c:pt>
                <c:pt idx="119">
                  <c:v>1.5765795256301391E-3</c:v>
                </c:pt>
                <c:pt idx="120">
                  <c:v>1.4283324474389167E-3</c:v>
                </c:pt>
                <c:pt idx="121">
                  <c:v>1.2907941423064972E-3</c:v>
                </c:pt>
                <c:pt idx="122">
                  <c:v>1.1635871952494659E-3</c:v>
                </c:pt>
                <c:pt idx="123">
                  <c:v>1.0462973965442508E-3</c:v>
                </c:pt>
                <c:pt idx="124">
                  <c:v>9.3848129222840501E-4</c:v>
                </c:pt>
                <c:pt idx="125">
                  <c:v>8.3967332898596692E-4</c:v>
                </c:pt>
                <c:pt idx="126">
                  <c:v>7.4939253284664353E-4</c:v>
                </c:pt>
                <c:pt idx="127">
                  <c:v>6.6714867500518966E-4</c:v>
                </c:pt>
                <c:pt idx="128">
                  <c:v>5.9244789139800409E-4</c:v>
                </c:pt>
                <c:pt idx="129">
                  <c:v>5.2479773523272032E-4</c:v>
                </c:pt>
                <c:pt idx="130">
                  <c:v>4.6371165326904564E-4</c:v>
                </c:pt>
                <c:pt idx="131">
                  <c:v>4.0871288715334453E-4</c:v>
                </c:pt>
                <c:pt idx="132">
                  <c:v>3.5933781041499313E-4</c:v>
                </c:pt>
                <c:pt idx="133">
                  <c:v>3.1513871977794196E-4</c:v>
                </c:pt>
                <c:pt idx="134">
                  <c:v>2.7568610620168035E-4</c:v>
                </c:pt>
                <c:pt idx="135">
                  <c:v>2.4057043655004992E-4</c:v>
                </c:pt>
                <c:pt idx="136">
                  <c:v>2.0940348103123564E-4</c:v>
                </c:pt>
                <c:pt idx="137">
                  <c:v>1.8181922461943498E-4</c:v>
                </c:pt>
                <c:pt idx="138">
                  <c:v>1.5747440263958853E-4</c:v>
                </c:pt>
                <c:pt idx="139">
                  <c:v>1.3604870166810754E-4</c:v>
                </c:pt>
                <c:pt idx="140">
                  <c:v>1.1724466698249925E-4</c:v>
                </c:pt>
                <c:pt idx="141">
                  <c:v>1.0078735709582585E-4</c:v>
                </c:pt>
                <c:pt idx="142">
                  <c:v>8.642378455556309E-5</c:v>
                </c:pt>
                <c:pt idx="143">
                  <c:v>7.3922180287824466E-5</c:v>
                </c:pt>
                <c:pt idx="144">
                  <c:v>6.3071116440876194E-5</c:v>
                </c:pt>
                <c:pt idx="145">
                  <c:v>5.3678520034391841E-5</c:v>
                </c:pt>
                <c:pt idx="146">
                  <c:v>4.5570606853277542E-5</c:v>
                </c:pt>
                <c:pt idx="147">
                  <c:v>3.8590762028225658E-5</c:v>
                </c:pt>
                <c:pt idx="148">
                  <c:v>3.2598390700348608E-5</c:v>
                </c:pt>
                <c:pt idx="149">
                  <c:v>2.7467759144485392E-5</c:v>
                </c:pt>
                <c:pt idx="150">
                  <c:v>2.3086843784282485E-5</c:v>
                </c:pt>
                <c:pt idx="151">
                  <c:v>1.9356202720381259E-5</c:v>
                </c:pt>
                <c:pt idx="152">
                  <c:v>1.6187881749043886E-5</c:v>
                </c:pt>
                <c:pt idx="153">
                  <c:v>1.3504364400641784E-5</c:v>
                </c:pt>
                <c:pt idx="154">
                  <c:v>1.1237573294995082E-5</c:v>
                </c:pt>
                <c:pt idx="155">
                  <c:v>9.3279281049602918E-6</c:v>
                </c:pt>
                <c:pt idx="156">
                  <c:v>7.723463645277914E-6</c:v>
                </c:pt>
                <c:pt idx="157">
                  <c:v>6.3790100588897303E-6</c:v>
                </c:pt>
                <c:pt idx="158">
                  <c:v>5.2554357511323983E-6</c:v>
                </c:pt>
                <c:pt idx="159">
                  <c:v>4.3189526128642549E-6</c:v>
                </c:pt>
                <c:pt idx="160">
                  <c:v>3.5404821630928031E-6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A75-B752-0334F2A39A30}"/>
            </c:ext>
          </c:extLst>
        </c:ser>
        <c:ser>
          <c:idx val="0"/>
          <c:order val="1"/>
          <c:tx>
            <c:strRef>
              <c:f>'Between or Outside'!$D$9</c:f>
              <c:strCache>
                <c:ptCount val="1"/>
                <c:pt idx="0">
                  <c:v>f(x ≤ 240 )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'Between or Outside'!$A$10:$A$170</c:f>
              <c:numCache>
                <c:formatCode>General</c:formatCode>
                <c:ptCount val="161"/>
                <c:pt idx="0">
                  <c:v>53.800000000000011</c:v>
                </c:pt>
                <c:pt idx="1">
                  <c:v>55.690000000000012</c:v>
                </c:pt>
                <c:pt idx="2">
                  <c:v>57.580000000000013</c:v>
                </c:pt>
                <c:pt idx="3">
                  <c:v>59.470000000000013</c:v>
                </c:pt>
                <c:pt idx="4">
                  <c:v>61.360000000000014</c:v>
                </c:pt>
                <c:pt idx="5">
                  <c:v>63.250000000000014</c:v>
                </c:pt>
                <c:pt idx="6">
                  <c:v>65.140000000000015</c:v>
                </c:pt>
                <c:pt idx="7">
                  <c:v>67.030000000000015</c:v>
                </c:pt>
                <c:pt idx="8">
                  <c:v>68.920000000000016</c:v>
                </c:pt>
                <c:pt idx="9">
                  <c:v>70.810000000000016</c:v>
                </c:pt>
                <c:pt idx="10">
                  <c:v>72.700000000000017</c:v>
                </c:pt>
                <c:pt idx="11">
                  <c:v>74.590000000000018</c:v>
                </c:pt>
                <c:pt idx="12">
                  <c:v>76.480000000000018</c:v>
                </c:pt>
                <c:pt idx="13">
                  <c:v>78.370000000000019</c:v>
                </c:pt>
                <c:pt idx="14">
                  <c:v>80.260000000000019</c:v>
                </c:pt>
                <c:pt idx="15">
                  <c:v>82.15000000000002</c:v>
                </c:pt>
                <c:pt idx="16">
                  <c:v>84.04000000000002</c:v>
                </c:pt>
                <c:pt idx="17">
                  <c:v>85.930000000000021</c:v>
                </c:pt>
                <c:pt idx="18">
                  <c:v>87.820000000000022</c:v>
                </c:pt>
                <c:pt idx="19">
                  <c:v>89.710000000000022</c:v>
                </c:pt>
                <c:pt idx="20">
                  <c:v>91.600000000000023</c:v>
                </c:pt>
                <c:pt idx="21">
                  <c:v>93.490000000000023</c:v>
                </c:pt>
                <c:pt idx="22">
                  <c:v>95.380000000000024</c:v>
                </c:pt>
                <c:pt idx="23">
                  <c:v>97.270000000000024</c:v>
                </c:pt>
                <c:pt idx="24">
                  <c:v>99.160000000000025</c:v>
                </c:pt>
                <c:pt idx="25">
                  <c:v>101.05000000000003</c:v>
                </c:pt>
                <c:pt idx="26">
                  <c:v>102.94000000000003</c:v>
                </c:pt>
                <c:pt idx="27">
                  <c:v>104.83000000000003</c:v>
                </c:pt>
                <c:pt idx="28">
                  <c:v>106.72000000000003</c:v>
                </c:pt>
                <c:pt idx="29">
                  <c:v>108.61000000000003</c:v>
                </c:pt>
                <c:pt idx="30">
                  <c:v>110.50000000000003</c:v>
                </c:pt>
                <c:pt idx="31">
                  <c:v>112.39000000000003</c:v>
                </c:pt>
                <c:pt idx="32">
                  <c:v>114.28000000000003</c:v>
                </c:pt>
                <c:pt idx="33">
                  <c:v>116.17000000000003</c:v>
                </c:pt>
                <c:pt idx="34">
                  <c:v>118.06000000000003</c:v>
                </c:pt>
                <c:pt idx="35">
                  <c:v>119.95000000000003</c:v>
                </c:pt>
                <c:pt idx="36">
                  <c:v>121.84000000000003</c:v>
                </c:pt>
                <c:pt idx="37">
                  <c:v>123.73000000000003</c:v>
                </c:pt>
                <c:pt idx="38">
                  <c:v>125.62000000000003</c:v>
                </c:pt>
                <c:pt idx="39">
                  <c:v>127.51000000000003</c:v>
                </c:pt>
                <c:pt idx="40">
                  <c:v>129.40000000000003</c:v>
                </c:pt>
                <c:pt idx="41">
                  <c:v>131.29000000000002</c:v>
                </c:pt>
                <c:pt idx="42">
                  <c:v>133.18</c:v>
                </c:pt>
                <c:pt idx="43">
                  <c:v>135.07</c:v>
                </c:pt>
                <c:pt idx="44">
                  <c:v>136.95999999999998</c:v>
                </c:pt>
                <c:pt idx="45">
                  <c:v>138.84999999999997</c:v>
                </c:pt>
                <c:pt idx="46">
                  <c:v>140.73999999999995</c:v>
                </c:pt>
                <c:pt idx="47">
                  <c:v>142.62999999999994</c:v>
                </c:pt>
                <c:pt idx="48">
                  <c:v>144.51999999999992</c:v>
                </c:pt>
                <c:pt idx="49">
                  <c:v>146.40999999999991</c:v>
                </c:pt>
                <c:pt idx="50">
                  <c:v>148.2999999999999</c:v>
                </c:pt>
                <c:pt idx="51">
                  <c:v>150.18999999999988</c:v>
                </c:pt>
                <c:pt idx="52">
                  <c:v>152.07999999999987</c:v>
                </c:pt>
                <c:pt idx="53">
                  <c:v>153.96999999999986</c:v>
                </c:pt>
                <c:pt idx="54">
                  <c:v>155.85999999999984</c:v>
                </c:pt>
                <c:pt idx="55">
                  <c:v>157.74999999999983</c:v>
                </c:pt>
                <c:pt idx="56">
                  <c:v>159.63999999999982</c:v>
                </c:pt>
                <c:pt idx="57">
                  <c:v>161.5299999999998</c:v>
                </c:pt>
                <c:pt idx="58">
                  <c:v>163.41999999999979</c:v>
                </c:pt>
                <c:pt idx="59">
                  <c:v>165.30999999999977</c:v>
                </c:pt>
                <c:pt idx="60">
                  <c:v>167.19999999999976</c:v>
                </c:pt>
                <c:pt idx="61">
                  <c:v>169.08999999999975</c:v>
                </c:pt>
                <c:pt idx="62">
                  <c:v>170.97999999999973</c:v>
                </c:pt>
                <c:pt idx="63">
                  <c:v>172.86999999999972</c:v>
                </c:pt>
                <c:pt idx="64">
                  <c:v>174.75999999999971</c:v>
                </c:pt>
                <c:pt idx="65">
                  <c:v>176.64999999999969</c:v>
                </c:pt>
                <c:pt idx="66">
                  <c:v>178.53999999999968</c:v>
                </c:pt>
                <c:pt idx="67">
                  <c:v>180.42999999999967</c:v>
                </c:pt>
                <c:pt idx="68">
                  <c:v>182.31999999999965</c:v>
                </c:pt>
                <c:pt idx="69">
                  <c:v>184.20999999999964</c:v>
                </c:pt>
                <c:pt idx="70">
                  <c:v>186.09999999999962</c:v>
                </c:pt>
                <c:pt idx="71">
                  <c:v>187.98999999999961</c:v>
                </c:pt>
                <c:pt idx="72">
                  <c:v>189.8799999999996</c:v>
                </c:pt>
                <c:pt idx="73">
                  <c:v>191.76999999999958</c:v>
                </c:pt>
                <c:pt idx="74">
                  <c:v>193.65999999999957</c:v>
                </c:pt>
                <c:pt idx="75">
                  <c:v>195.54999999999956</c:v>
                </c:pt>
                <c:pt idx="76">
                  <c:v>197.43999999999954</c:v>
                </c:pt>
                <c:pt idx="77">
                  <c:v>199.32999999999953</c:v>
                </c:pt>
                <c:pt idx="78">
                  <c:v>201.21999999999952</c:v>
                </c:pt>
                <c:pt idx="79">
                  <c:v>203.1099999999995</c:v>
                </c:pt>
                <c:pt idx="80">
                  <c:v>204.99999999999949</c:v>
                </c:pt>
                <c:pt idx="81">
                  <c:v>206.88999999999947</c:v>
                </c:pt>
                <c:pt idx="82">
                  <c:v>208.77999999999946</c:v>
                </c:pt>
                <c:pt idx="83">
                  <c:v>210.66999999999945</c:v>
                </c:pt>
                <c:pt idx="84">
                  <c:v>212.55999999999943</c:v>
                </c:pt>
                <c:pt idx="85">
                  <c:v>214.44999999999942</c:v>
                </c:pt>
                <c:pt idx="86">
                  <c:v>216.33999999999941</c:v>
                </c:pt>
                <c:pt idx="87">
                  <c:v>218.22999999999939</c:v>
                </c:pt>
                <c:pt idx="88">
                  <c:v>220.11999999999938</c:v>
                </c:pt>
                <c:pt idx="89">
                  <c:v>222.00999999999937</c:v>
                </c:pt>
                <c:pt idx="90">
                  <c:v>223.89999999999935</c:v>
                </c:pt>
                <c:pt idx="91">
                  <c:v>225.78999999999934</c:v>
                </c:pt>
                <c:pt idx="92">
                  <c:v>227.67999999999932</c:v>
                </c:pt>
                <c:pt idx="93">
                  <c:v>229.56999999999931</c:v>
                </c:pt>
                <c:pt idx="94">
                  <c:v>231.4599999999993</c:v>
                </c:pt>
                <c:pt idx="95">
                  <c:v>233.34999999999928</c:v>
                </c:pt>
                <c:pt idx="96">
                  <c:v>235.23999999999927</c:v>
                </c:pt>
                <c:pt idx="97">
                  <c:v>237.12999999999926</c:v>
                </c:pt>
                <c:pt idx="98">
                  <c:v>239.01999999999924</c:v>
                </c:pt>
                <c:pt idx="99">
                  <c:v>240.90999999999923</c:v>
                </c:pt>
                <c:pt idx="100">
                  <c:v>242.79999999999922</c:v>
                </c:pt>
                <c:pt idx="101">
                  <c:v>244.6899999999992</c:v>
                </c:pt>
                <c:pt idx="102">
                  <c:v>246.57999999999919</c:v>
                </c:pt>
                <c:pt idx="103">
                  <c:v>248.46999999999917</c:v>
                </c:pt>
                <c:pt idx="104">
                  <c:v>250.35999999999916</c:v>
                </c:pt>
                <c:pt idx="105">
                  <c:v>252.24999999999915</c:v>
                </c:pt>
                <c:pt idx="106">
                  <c:v>254.13999999999913</c:v>
                </c:pt>
                <c:pt idx="107">
                  <c:v>256.02999999999912</c:v>
                </c:pt>
                <c:pt idx="108">
                  <c:v>257.91999999999911</c:v>
                </c:pt>
                <c:pt idx="109">
                  <c:v>259.80999999999909</c:v>
                </c:pt>
                <c:pt idx="110">
                  <c:v>261.69999999999908</c:v>
                </c:pt>
                <c:pt idx="111">
                  <c:v>263.58999999999907</c:v>
                </c:pt>
                <c:pt idx="112">
                  <c:v>265.47999999999905</c:v>
                </c:pt>
                <c:pt idx="113">
                  <c:v>267.36999999999904</c:v>
                </c:pt>
                <c:pt idx="114">
                  <c:v>269.25999999999902</c:v>
                </c:pt>
                <c:pt idx="115">
                  <c:v>271.14999999999901</c:v>
                </c:pt>
                <c:pt idx="116">
                  <c:v>273.039999999999</c:v>
                </c:pt>
                <c:pt idx="117">
                  <c:v>274.92999999999898</c:v>
                </c:pt>
                <c:pt idx="118">
                  <c:v>276.81999999999897</c:v>
                </c:pt>
                <c:pt idx="119">
                  <c:v>278.70999999999896</c:v>
                </c:pt>
                <c:pt idx="120">
                  <c:v>280.59999999999894</c:v>
                </c:pt>
                <c:pt idx="121">
                  <c:v>282.48999999999893</c:v>
                </c:pt>
                <c:pt idx="122">
                  <c:v>284.37999999999892</c:v>
                </c:pt>
                <c:pt idx="123">
                  <c:v>286.2699999999989</c:v>
                </c:pt>
                <c:pt idx="124">
                  <c:v>288.15999999999889</c:v>
                </c:pt>
                <c:pt idx="125">
                  <c:v>290.04999999999887</c:v>
                </c:pt>
                <c:pt idx="126">
                  <c:v>291.93999999999886</c:v>
                </c:pt>
                <c:pt idx="127">
                  <c:v>293.82999999999885</c:v>
                </c:pt>
                <c:pt idx="128">
                  <c:v>295.71999999999883</c:v>
                </c:pt>
                <c:pt idx="129">
                  <c:v>297.60999999999882</c:v>
                </c:pt>
                <c:pt idx="130">
                  <c:v>299.49999999999881</c:v>
                </c:pt>
                <c:pt idx="131">
                  <c:v>301.38999999999879</c:v>
                </c:pt>
                <c:pt idx="132">
                  <c:v>303.27999999999878</c:v>
                </c:pt>
                <c:pt idx="133">
                  <c:v>305.16999999999877</c:v>
                </c:pt>
                <c:pt idx="134">
                  <c:v>307.05999999999875</c:v>
                </c:pt>
                <c:pt idx="135">
                  <c:v>308.94999999999874</c:v>
                </c:pt>
                <c:pt idx="136">
                  <c:v>310.83999999999872</c:v>
                </c:pt>
                <c:pt idx="137">
                  <c:v>312.72999999999871</c:v>
                </c:pt>
                <c:pt idx="138">
                  <c:v>314.6199999999987</c:v>
                </c:pt>
                <c:pt idx="139">
                  <c:v>316.50999999999868</c:v>
                </c:pt>
                <c:pt idx="140">
                  <c:v>318.39999999999867</c:v>
                </c:pt>
                <c:pt idx="141">
                  <c:v>320.28999999999866</c:v>
                </c:pt>
                <c:pt idx="142">
                  <c:v>322.17999999999864</c:v>
                </c:pt>
                <c:pt idx="143">
                  <c:v>324.06999999999863</c:v>
                </c:pt>
                <c:pt idx="144">
                  <c:v>325.95999999999862</c:v>
                </c:pt>
                <c:pt idx="145">
                  <c:v>327.8499999999986</c:v>
                </c:pt>
                <c:pt idx="146">
                  <c:v>329.73999999999859</c:v>
                </c:pt>
                <c:pt idx="147">
                  <c:v>331.62999999999857</c:v>
                </c:pt>
                <c:pt idx="148">
                  <c:v>333.51999999999856</c:v>
                </c:pt>
                <c:pt idx="149">
                  <c:v>335.40999999999855</c:v>
                </c:pt>
                <c:pt idx="150">
                  <c:v>337.29999999999853</c:v>
                </c:pt>
                <c:pt idx="151">
                  <c:v>339.18999999999852</c:v>
                </c:pt>
                <c:pt idx="152">
                  <c:v>341.07999999999851</c:v>
                </c:pt>
                <c:pt idx="153">
                  <c:v>342.96999999999849</c:v>
                </c:pt>
                <c:pt idx="154">
                  <c:v>344.85999999999848</c:v>
                </c:pt>
                <c:pt idx="155">
                  <c:v>346.74999999999847</c:v>
                </c:pt>
                <c:pt idx="156">
                  <c:v>348.63999999999845</c:v>
                </c:pt>
                <c:pt idx="157">
                  <c:v>350.52999999999844</c:v>
                </c:pt>
                <c:pt idx="158">
                  <c:v>352.41999999999842</c:v>
                </c:pt>
                <c:pt idx="159">
                  <c:v>354.30999999999841</c:v>
                </c:pt>
                <c:pt idx="160">
                  <c:v>356.1999999999984</c:v>
                </c:pt>
              </c:numCache>
            </c:numRef>
          </c:cat>
          <c:val>
            <c:numRef>
              <c:f>'Between or Outside'!$D$10:$D$170</c:f>
              <c:numCache>
                <c:formatCode>General</c:formatCode>
                <c:ptCount val="161"/>
                <c:pt idx="0">
                  <c:v>3.5404821630922059E-6</c:v>
                </c:pt>
                <c:pt idx="1">
                  <c:v>4.3189526128635451E-6</c:v>
                </c:pt>
                <c:pt idx="2">
                  <c:v>5.2554357511315538E-6</c:v>
                </c:pt>
                <c:pt idx="3">
                  <c:v>6.3790100588887215E-6</c:v>
                </c:pt>
                <c:pt idx="4">
                  <c:v>7.7234636452767265E-6</c:v>
                </c:pt>
                <c:pt idx="5">
                  <c:v>9.3279281049588569E-6</c:v>
                </c:pt>
                <c:pt idx="6">
                  <c:v>1.1237573294993446E-5</c:v>
                </c:pt>
                <c:pt idx="7">
                  <c:v>1.3504364400639857E-5</c:v>
                </c:pt>
                <c:pt idx="8">
                  <c:v>1.6187881749041616E-5</c:v>
                </c:pt>
                <c:pt idx="9">
                  <c:v>1.9356202720378562E-5</c:v>
                </c:pt>
                <c:pt idx="10">
                  <c:v>2.3086843784279368E-5</c:v>
                </c:pt>
                <c:pt idx="11">
                  <c:v>2.7467759144481855E-5</c:v>
                </c:pt>
                <c:pt idx="12">
                  <c:v>3.2598390700344441E-5</c:v>
                </c:pt>
                <c:pt idx="13">
                  <c:v>3.8590762028220826E-5</c:v>
                </c:pt>
                <c:pt idx="14">
                  <c:v>4.5570606853271992E-5</c:v>
                </c:pt>
                <c:pt idx="15">
                  <c:v>5.3678520034385491E-5</c:v>
                </c:pt>
                <c:pt idx="16">
                  <c:v>6.3071116440868903E-5</c:v>
                </c:pt>
                <c:pt idx="17">
                  <c:v>7.3922180287816199E-5</c:v>
                </c:pt>
                <c:pt idx="18">
                  <c:v>8.6423784555553576E-5</c:v>
                </c:pt>
                <c:pt idx="19">
                  <c:v>1.007873570958151E-4</c:v>
                </c:pt>
                <c:pt idx="20">
                  <c:v>1.1724466698248719E-4</c:v>
                </c:pt>
                <c:pt idx="21">
                  <c:v>1.3604870166809374E-4</c:v>
                </c:pt>
                <c:pt idx="22">
                  <c:v>1.5747440263957313E-4</c:v>
                </c:pt>
                <c:pt idx="23">
                  <c:v>1.8181922461941741E-4</c:v>
                </c:pt>
                <c:pt idx="24">
                  <c:v>2.0940348103121634E-4</c:v>
                </c:pt>
                <c:pt idx="25">
                  <c:v>2.405704365500282E-4</c:v>
                </c:pt>
                <c:pt idx="26">
                  <c:v>2.7568610620165649E-4</c:v>
                </c:pt>
                <c:pt idx="27">
                  <c:v>3.1513871977791524E-4</c:v>
                </c:pt>
                <c:pt idx="28">
                  <c:v>3.5933781041496386E-4</c:v>
                </c:pt>
                <c:pt idx="29">
                  <c:v>4.0871288715331206E-4</c:v>
                </c:pt>
                <c:pt idx="30">
                  <c:v>4.6371165326900942E-4</c:v>
                </c:pt>
                <c:pt idx="31">
                  <c:v>5.247977352326814E-4</c:v>
                </c:pt>
                <c:pt idx="32">
                  <c:v>5.9244789139796116E-4</c:v>
                </c:pt>
                <c:pt idx="33">
                  <c:v>6.6714867500514391E-4</c:v>
                </c:pt>
                <c:pt idx="34">
                  <c:v>7.493925328465929E-4</c:v>
                </c:pt>
                <c:pt idx="35">
                  <c:v>8.3967332898591141E-4</c:v>
                </c:pt>
                <c:pt idx="36">
                  <c:v>9.3848129222834625E-4</c:v>
                </c:pt>
                <c:pt idx="37">
                  <c:v>1.0462973965441869E-3</c:v>
                </c:pt>
                <c:pt idx="38">
                  <c:v>1.1635871952493989E-3</c:v>
                </c:pt>
                <c:pt idx="39">
                  <c:v>1.2907941423064243E-3</c:v>
                </c:pt>
                <c:pt idx="40">
                  <c:v>1.4283324474388395E-3</c:v>
                </c:pt>
                <c:pt idx="41">
                  <c:v>1.5765795256300565E-3</c:v>
                </c:pt>
                <c:pt idx="42">
                  <c:v>1.7358681157321853E-3</c:v>
                </c:pt>
                <c:pt idx="43">
                  <c:v>1.9064781570428033E-3</c:v>
                </c:pt>
                <c:pt idx="44">
                  <c:v>2.0886285264786792E-3</c:v>
                </c:pt>
                <c:pt idx="45">
                  <c:v>2.2824687520241098E-3</c:v>
                </c:pt>
                <c:pt idx="46">
                  <c:v>2.4880708300763681E-3</c:v>
                </c:pt>
                <c:pt idx="47">
                  <c:v>2.7054212847613156E-3</c:v>
                </c:pt>
                <c:pt idx="48">
                  <c:v>2.9344136158586031E-3</c:v>
                </c:pt>
                <c:pt idx="49">
                  <c:v>3.1748412882800299E-3</c:v>
                </c:pt>
                <c:pt idx="50">
                  <c:v>3.4263914197325703E-3</c:v>
                </c:pt>
                <c:pt idx="51">
                  <c:v>3.6886393239513125E-3</c:v>
                </c:pt>
                <c:pt idx="52">
                  <c:v>3.9610440644376761E-3</c:v>
                </c:pt>
                <c:pt idx="53">
                  <c:v>4.242945167775629E-3</c:v>
                </c:pt>
                <c:pt idx="54">
                  <c:v>4.5335606361853551E-3</c:v>
                </c:pt>
                <c:pt idx="55">
                  <c:v>4.8319863859529327E-3</c:v>
                </c:pt>
                <c:pt idx="56">
                  <c:v>5.1371972217780894E-3</c:v>
                </c:pt>
                <c:pt idx="57">
                  <c:v>5.4480494370363376E-3</c:v>
                </c:pt>
                <c:pt idx="58">
                  <c:v>5.7632851066811968E-3</c:v>
                </c:pt>
                <c:pt idx="59">
                  <c:v>6.0815381133394611E-3</c:v>
                </c:pt>
                <c:pt idx="60">
                  <c:v>6.4013419184958164E-3</c:v>
                </c:pt>
                <c:pt idx="61">
                  <c:v>6.7211390600314131E-3</c:v>
                </c:pt>
                <c:pt idx="62">
                  <c:v>7.03929232536384E-3</c:v>
                </c:pt>
                <c:pt idx="63">
                  <c:v>7.3540975166929831E-3</c:v>
                </c:pt>
                <c:pt idx="64">
                  <c:v>7.6637976921026712E-3</c:v>
                </c:pt>
                <c:pt idx="65">
                  <c:v>7.9665987342540379E-3</c:v>
                </c:pt>
                <c:pt idx="66">
                  <c:v>8.2606860679036876E-3</c:v>
                </c:pt>
                <c:pt idx="67">
                  <c:v>8.5442423192569443E-3</c:v>
                </c:pt>
                <c:pt idx="68">
                  <c:v>8.8154656849681965E-3</c:v>
                </c:pt>
                <c:pt idx="69">
                  <c:v>9.072588757126512E-3</c:v>
                </c:pt>
                <c:pt idx="70">
                  <c:v>9.3138975334470311E-3</c:v>
                </c:pt>
                <c:pt idx="71">
                  <c:v>9.5377503296731822E-3</c:v>
                </c:pt>
                <c:pt idx="72">
                  <c:v>9.7425963043206824E-3</c:v>
                </c:pt>
                <c:pt idx="73">
                  <c:v>9.9269933046808607E-3</c:v>
                </c:pt>
                <c:pt idx="74">
                  <c:v>1.0089624747632879E-2</c:v>
                </c:pt>
                <c:pt idx="75">
                  <c:v>1.0229315259334607E-2</c:v>
                </c:pt>
                <c:pt idx="76">
                  <c:v>1.0345044814165476E-2</c:v>
                </c:pt>
                <c:pt idx="77">
                  <c:v>1.0435961135129318E-2</c:v>
                </c:pt>
                <c:pt idx="78">
                  <c:v>1.0501390144894478E-2</c:v>
                </c:pt>
                <c:pt idx="79">
                  <c:v>1.0540844288221265E-2</c:v>
                </c:pt>
                <c:pt idx="80">
                  <c:v>1.0554028582048486E-2</c:v>
                </c:pt>
                <c:pt idx="81">
                  <c:v>1.0540844288221279E-2</c:v>
                </c:pt>
                <c:pt idx="82">
                  <c:v>1.0501390144894507E-2</c:v>
                </c:pt>
                <c:pt idx="83">
                  <c:v>1.043596113512936E-2</c:v>
                </c:pt>
                <c:pt idx="84">
                  <c:v>1.0345044814165531E-2</c:v>
                </c:pt>
                <c:pt idx="85">
                  <c:v>1.0229315259334676E-2</c:v>
                </c:pt>
                <c:pt idx="86">
                  <c:v>1.0089624747632961E-2</c:v>
                </c:pt>
                <c:pt idx="87">
                  <c:v>9.9269933046809526E-3</c:v>
                </c:pt>
                <c:pt idx="88">
                  <c:v>9.7425963043207883E-3</c:v>
                </c:pt>
                <c:pt idx="89">
                  <c:v>9.5377503296733002E-3</c:v>
                </c:pt>
                <c:pt idx="90">
                  <c:v>9.313897533447156E-3</c:v>
                </c:pt>
                <c:pt idx="91">
                  <c:v>9.0725887571266456E-3</c:v>
                </c:pt>
                <c:pt idx="92">
                  <c:v>8.8154656849683388E-3</c:v>
                </c:pt>
                <c:pt idx="93">
                  <c:v>8.5442423192570935E-3</c:v>
                </c:pt>
                <c:pt idx="94">
                  <c:v>8.2606860679038455E-3</c:v>
                </c:pt>
                <c:pt idx="95">
                  <c:v>7.9665987342541992E-3</c:v>
                </c:pt>
                <c:pt idx="96">
                  <c:v>7.6637976921028368E-3</c:v>
                </c:pt>
                <c:pt idx="97">
                  <c:v>7.3540975166931513E-3</c:v>
                </c:pt>
                <c:pt idx="98">
                  <c:v>7.0392923253640117E-3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A75-B752-0334F2A39A30}"/>
            </c:ext>
          </c:extLst>
        </c:ser>
        <c:ser>
          <c:idx val="2"/>
          <c:order val="2"/>
          <c:tx>
            <c:strRef>
              <c:f>'Between or Outside'!$C$10</c:f>
              <c:strCache>
                <c:ptCount val="1"/>
                <c:pt idx="0">
                  <c:v>3.54048E-06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'Between or Outside'!$A$10:$A$170</c:f>
              <c:numCache>
                <c:formatCode>General</c:formatCode>
                <c:ptCount val="161"/>
                <c:pt idx="0">
                  <c:v>53.800000000000011</c:v>
                </c:pt>
                <c:pt idx="1">
                  <c:v>55.690000000000012</c:v>
                </c:pt>
                <c:pt idx="2">
                  <c:v>57.580000000000013</c:v>
                </c:pt>
                <c:pt idx="3">
                  <c:v>59.470000000000013</c:v>
                </c:pt>
                <c:pt idx="4">
                  <c:v>61.360000000000014</c:v>
                </c:pt>
                <c:pt idx="5">
                  <c:v>63.250000000000014</c:v>
                </c:pt>
                <c:pt idx="6">
                  <c:v>65.140000000000015</c:v>
                </c:pt>
                <c:pt idx="7">
                  <c:v>67.030000000000015</c:v>
                </c:pt>
                <c:pt idx="8">
                  <c:v>68.920000000000016</c:v>
                </c:pt>
                <c:pt idx="9">
                  <c:v>70.810000000000016</c:v>
                </c:pt>
                <c:pt idx="10">
                  <c:v>72.700000000000017</c:v>
                </c:pt>
                <c:pt idx="11">
                  <c:v>74.590000000000018</c:v>
                </c:pt>
                <c:pt idx="12">
                  <c:v>76.480000000000018</c:v>
                </c:pt>
                <c:pt idx="13">
                  <c:v>78.370000000000019</c:v>
                </c:pt>
                <c:pt idx="14">
                  <c:v>80.260000000000019</c:v>
                </c:pt>
                <c:pt idx="15">
                  <c:v>82.15000000000002</c:v>
                </c:pt>
                <c:pt idx="16">
                  <c:v>84.04000000000002</c:v>
                </c:pt>
                <c:pt idx="17">
                  <c:v>85.930000000000021</c:v>
                </c:pt>
                <c:pt idx="18">
                  <c:v>87.820000000000022</c:v>
                </c:pt>
                <c:pt idx="19">
                  <c:v>89.710000000000022</c:v>
                </c:pt>
                <c:pt idx="20">
                  <c:v>91.600000000000023</c:v>
                </c:pt>
                <c:pt idx="21">
                  <c:v>93.490000000000023</c:v>
                </c:pt>
                <c:pt idx="22">
                  <c:v>95.380000000000024</c:v>
                </c:pt>
                <c:pt idx="23">
                  <c:v>97.270000000000024</c:v>
                </c:pt>
                <c:pt idx="24">
                  <c:v>99.160000000000025</c:v>
                </c:pt>
                <c:pt idx="25">
                  <c:v>101.05000000000003</c:v>
                </c:pt>
                <c:pt idx="26">
                  <c:v>102.94000000000003</c:v>
                </c:pt>
                <c:pt idx="27">
                  <c:v>104.83000000000003</c:v>
                </c:pt>
                <c:pt idx="28">
                  <c:v>106.72000000000003</c:v>
                </c:pt>
                <c:pt idx="29">
                  <c:v>108.61000000000003</c:v>
                </c:pt>
                <c:pt idx="30">
                  <c:v>110.50000000000003</c:v>
                </c:pt>
                <c:pt idx="31">
                  <c:v>112.39000000000003</c:v>
                </c:pt>
                <c:pt idx="32">
                  <c:v>114.28000000000003</c:v>
                </c:pt>
                <c:pt idx="33">
                  <c:v>116.17000000000003</c:v>
                </c:pt>
                <c:pt idx="34">
                  <c:v>118.06000000000003</c:v>
                </c:pt>
                <c:pt idx="35">
                  <c:v>119.95000000000003</c:v>
                </c:pt>
                <c:pt idx="36">
                  <c:v>121.84000000000003</c:v>
                </c:pt>
                <c:pt idx="37">
                  <c:v>123.73000000000003</c:v>
                </c:pt>
                <c:pt idx="38">
                  <c:v>125.62000000000003</c:v>
                </c:pt>
                <c:pt idx="39">
                  <c:v>127.51000000000003</c:v>
                </c:pt>
                <c:pt idx="40">
                  <c:v>129.40000000000003</c:v>
                </c:pt>
                <c:pt idx="41">
                  <c:v>131.29000000000002</c:v>
                </c:pt>
                <c:pt idx="42">
                  <c:v>133.18</c:v>
                </c:pt>
                <c:pt idx="43">
                  <c:v>135.07</c:v>
                </c:pt>
                <c:pt idx="44">
                  <c:v>136.95999999999998</c:v>
                </c:pt>
                <c:pt idx="45">
                  <c:v>138.84999999999997</c:v>
                </c:pt>
                <c:pt idx="46">
                  <c:v>140.73999999999995</c:v>
                </c:pt>
                <c:pt idx="47">
                  <c:v>142.62999999999994</c:v>
                </c:pt>
                <c:pt idx="48">
                  <c:v>144.51999999999992</c:v>
                </c:pt>
                <c:pt idx="49">
                  <c:v>146.40999999999991</c:v>
                </c:pt>
                <c:pt idx="50">
                  <c:v>148.2999999999999</c:v>
                </c:pt>
                <c:pt idx="51">
                  <c:v>150.18999999999988</c:v>
                </c:pt>
                <c:pt idx="52">
                  <c:v>152.07999999999987</c:v>
                </c:pt>
                <c:pt idx="53">
                  <c:v>153.96999999999986</c:v>
                </c:pt>
                <c:pt idx="54">
                  <c:v>155.85999999999984</c:v>
                </c:pt>
                <c:pt idx="55">
                  <c:v>157.74999999999983</c:v>
                </c:pt>
                <c:pt idx="56">
                  <c:v>159.63999999999982</c:v>
                </c:pt>
                <c:pt idx="57">
                  <c:v>161.5299999999998</c:v>
                </c:pt>
                <c:pt idx="58">
                  <c:v>163.41999999999979</c:v>
                </c:pt>
                <c:pt idx="59">
                  <c:v>165.30999999999977</c:v>
                </c:pt>
                <c:pt idx="60">
                  <c:v>167.19999999999976</c:v>
                </c:pt>
                <c:pt idx="61">
                  <c:v>169.08999999999975</c:v>
                </c:pt>
                <c:pt idx="62">
                  <c:v>170.97999999999973</c:v>
                </c:pt>
                <c:pt idx="63">
                  <c:v>172.86999999999972</c:v>
                </c:pt>
                <c:pt idx="64">
                  <c:v>174.75999999999971</c:v>
                </c:pt>
                <c:pt idx="65">
                  <c:v>176.64999999999969</c:v>
                </c:pt>
                <c:pt idx="66">
                  <c:v>178.53999999999968</c:v>
                </c:pt>
                <c:pt idx="67">
                  <c:v>180.42999999999967</c:v>
                </c:pt>
                <c:pt idx="68">
                  <c:v>182.31999999999965</c:v>
                </c:pt>
                <c:pt idx="69">
                  <c:v>184.20999999999964</c:v>
                </c:pt>
                <c:pt idx="70">
                  <c:v>186.09999999999962</c:v>
                </c:pt>
                <c:pt idx="71">
                  <c:v>187.98999999999961</c:v>
                </c:pt>
                <c:pt idx="72">
                  <c:v>189.8799999999996</c:v>
                </c:pt>
                <c:pt idx="73">
                  <c:v>191.76999999999958</c:v>
                </c:pt>
                <c:pt idx="74">
                  <c:v>193.65999999999957</c:v>
                </c:pt>
                <c:pt idx="75">
                  <c:v>195.54999999999956</c:v>
                </c:pt>
                <c:pt idx="76">
                  <c:v>197.43999999999954</c:v>
                </c:pt>
                <c:pt idx="77">
                  <c:v>199.32999999999953</c:v>
                </c:pt>
                <c:pt idx="78">
                  <c:v>201.21999999999952</c:v>
                </c:pt>
                <c:pt idx="79">
                  <c:v>203.1099999999995</c:v>
                </c:pt>
                <c:pt idx="80">
                  <c:v>204.99999999999949</c:v>
                </c:pt>
                <c:pt idx="81">
                  <c:v>206.88999999999947</c:v>
                </c:pt>
                <c:pt idx="82">
                  <c:v>208.77999999999946</c:v>
                </c:pt>
                <c:pt idx="83">
                  <c:v>210.66999999999945</c:v>
                </c:pt>
                <c:pt idx="84">
                  <c:v>212.55999999999943</c:v>
                </c:pt>
                <c:pt idx="85">
                  <c:v>214.44999999999942</c:v>
                </c:pt>
                <c:pt idx="86">
                  <c:v>216.33999999999941</c:v>
                </c:pt>
                <c:pt idx="87">
                  <c:v>218.22999999999939</c:v>
                </c:pt>
                <c:pt idx="88">
                  <c:v>220.11999999999938</c:v>
                </c:pt>
                <c:pt idx="89">
                  <c:v>222.00999999999937</c:v>
                </c:pt>
                <c:pt idx="90">
                  <c:v>223.89999999999935</c:v>
                </c:pt>
                <c:pt idx="91">
                  <c:v>225.78999999999934</c:v>
                </c:pt>
                <c:pt idx="92">
                  <c:v>227.67999999999932</c:v>
                </c:pt>
                <c:pt idx="93">
                  <c:v>229.56999999999931</c:v>
                </c:pt>
                <c:pt idx="94">
                  <c:v>231.4599999999993</c:v>
                </c:pt>
                <c:pt idx="95">
                  <c:v>233.34999999999928</c:v>
                </c:pt>
                <c:pt idx="96">
                  <c:v>235.23999999999927</c:v>
                </c:pt>
                <c:pt idx="97">
                  <c:v>237.12999999999926</c:v>
                </c:pt>
                <c:pt idx="98">
                  <c:v>239.01999999999924</c:v>
                </c:pt>
                <c:pt idx="99">
                  <c:v>240.90999999999923</c:v>
                </c:pt>
                <c:pt idx="100">
                  <c:v>242.79999999999922</c:v>
                </c:pt>
                <c:pt idx="101">
                  <c:v>244.6899999999992</c:v>
                </c:pt>
                <c:pt idx="102">
                  <c:v>246.57999999999919</c:v>
                </c:pt>
                <c:pt idx="103">
                  <c:v>248.46999999999917</c:v>
                </c:pt>
                <c:pt idx="104">
                  <c:v>250.35999999999916</c:v>
                </c:pt>
                <c:pt idx="105">
                  <c:v>252.24999999999915</c:v>
                </c:pt>
                <c:pt idx="106">
                  <c:v>254.13999999999913</c:v>
                </c:pt>
                <c:pt idx="107">
                  <c:v>256.02999999999912</c:v>
                </c:pt>
                <c:pt idx="108">
                  <c:v>257.91999999999911</c:v>
                </c:pt>
                <c:pt idx="109">
                  <c:v>259.80999999999909</c:v>
                </c:pt>
                <c:pt idx="110">
                  <c:v>261.69999999999908</c:v>
                </c:pt>
                <c:pt idx="111">
                  <c:v>263.58999999999907</c:v>
                </c:pt>
                <c:pt idx="112">
                  <c:v>265.47999999999905</c:v>
                </c:pt>
                <c:pt idx="113">
                  <c:v>267.36999999999904</c:v>
                </c:pt>
                <c:pt idx="114">
                  <c:v>269.25999999999902</c:v>
                </c:pt>
                <c:pt idx="115">
                  <c:v>271.14999999999901</c:v>
                </c:pt>
                <c:pt idx="116">
                  <c:v>273.039999999999</c:v>
                </c:pt>
                <c:pt idx="117">
                  <c:v>274.92999999999898</c:v>
                </c:pt>
                <c:pt idx="118">
                  <c:v>276.81999999999897</c:v>
                </c:pt>
                <c:pt idx="119">
                  <c:v>278.70999999999896</c:v>
                </c:pt>
                <c:pt idx="120">
                  <c:v>280.59999999999894</c:v>
                </c:pt>
                <c:pt idx="121">
                  <c:v>282.48999999999893</c:v>
                </c:pt>
                <c:pt idx="122">
                  <c:v>284.37999999999892</c:v>
                </c:pt>
                <c:pt idx="123">
                  <c:v>286.2699999999989</c:v>
                </c:pt>
                <c:pt idx="124">
                  <c:v>288.15999999999889</c:v>
                </c:pt>
                <c:pt idx="125">
                  <c:v>290.04999999999887</c:v>
                </c:pt>
                <c:pt idx="126">
                  <c:v>291.93999999999886</c:v>
                </c:pt>
                <c:pt idx="127">
                  <c:v>293.82999999999885</c:v>
                </c:pt>
                <c:pt idx="128">
                  <c:v>295.71999999999883</c:v>
                </c:pt>
                <c:pt idx="129">
                  <c:v>297.60999999999882</c:v>
                </c:pt>
                <c:pt idx="130">
                  <c:v>299.49999999999881</c:v>
                </c:pt>
                <c:pt idx="131">
                  <c:v>301.38999999999879</c:v>
                </c:pt>
                <c:pt idx="132">
                  <c:v>303.27999999999878</c:v>
                </c:pt>
                <c:pt idx="133">
                  <c:v>305.16999999999877</c:v>
                </c:pt>
                <c:pt idx="134">
                  <c:v>307.05999999999875</c:v>
                </c:pt>
                <c:pt idx="135">
                  <c:v>308.94999999999874</c:v>
                </c:pt>
                <c:pt idx="136">
                  <c:v>310.83999999999872</c:v>
                </c:pt>
                <c:pt idx="137">
                  <c:v>312.72999999999871</c:v>
                </c:pt>
                <c:pt idx="138">
                  <c:v>314.6199999999987</c:v>
                </c:pt>
                <c:pt idx="139">
                  <c:v>316.50999999999868</c:v>
                </c:pt>
                <c:pt idx="140">
                  <c:v>318.39999999999867</c:v>
                </c:pt>
                <c:pt idx="141">
                  <c:v>320.28999999999866</c:v>
                </c:pt>
                <c:pt idx="142">
                  <c:v>322.17999999999864</c:v>
                </c:pt>
                <c:pt idx="143">
                  <c:v>324.06999999999863</c:v>
                </c:pt>
                <c:pt idx="144">
                  <c:v>325.95999999999862</c:v>
                </c:pt>
                <c:pt idx="145">
                  <c:v>327.8499999999986</c:v>
                </c:pt>
                <c:pt idx="146">
                  <c:v>329.73999999999859</c:v>
                </c:pt>
                <c:pt idx="147">
                  <c:v>331.62999999999857</c:v>
                </c:pt>
                <c:pt idx="148">
                  <c:v>333.51999999999856</c:v>
                </c:pt>
                <c:pt idx="149">
                  <c:v>335.40999999999855</c:v>
                </c:pt>
                <c:pt idx="150">
                  <c:v>337.29999999999853</c:v>
                </c:pt>
                <c:pt idx="151">
                  <c:v>339.18999999999852</c:v>
                </c:pt>
                <c:pt idx="152">
                  <c:v>341.07999999999851</c:v>
                </c:pt>
                <c:pt idx="153">
                  <c:v>342.96999999999849</c:v>
                </c:pt>
                <c:pt idx="154">
                  <c:v>344.85999999999848</c:v>
                </c:pt>
                <c:pt idx="155">
                  <c:v>346.74999999999847</c:v>
                </c:pt>
                <c:pt idx="156">
                  <c:v>348.63999999999845</c:v>
                </c:pt>
                <c:pt idx="157">
                  <c:v>350.52999999999844</c:v>
                </c:pt>
                <c:pt idx="158">
                  <c:v>352.41999999999842</c:v>
                </c:pt>
                <c:pt idx="159">
                  <c:v>354.30999999999841</c:v>
                </c:pt>
                <c:pt idx="160">
                  <c:v>356.1999999999984</c:v>
                </c:pt>
              </c:numCache>
            </c:numRef>
          </c:cat>
          <c:val>
            <c:numRef>
              <c:f>'Between or Outside'!$C$11:$C$170</c:f>
              <c:numCache>
                <c:formatCode>General</c:formatCode>
                <c:ptCount val="160"/>
                <c:pt idx="0">
                  <c:v>4.3189526128635451E-6</c:v>
                </c:pt>
                <c:pt idx="1">
                  <c:v>5.2554357511315538E-6</c:v>
                </c:pt>
                <c:pt idx="2">
                  <c:v>6.3790100588887215E-6</c:v>
                </c:pt>
                <c:pt idx="3">
                  <c:v>7.7234636452767265E-6</c:v>
                </c:pt>
                <c:pt idx="4">
                  <c:v>9.3279281049588569E-6</c:v>
                </c:pt>
                <c:pt idx="5">
                  <c:v>1.1237573294993446E-5</c:v>
                </c:pt>
                <c:pt idx="6">
                  <c:v>1.3504364400639857E-5</c:v>
                </c:pt>
                <c:pt idx="7">
                  <c:v>1.6187881749041616E-5</c:v>
                </c:pt>
                <c:pt idx="8">
                  <c:v>1.9356202720378562E-5</c:v>
                </c:pt>
                <c:pt idx="9">
                  <c:v>2.3086843784279368E-5</c:v>
                </c:pt>
                <c:pt idx="10">
                  <c:v>2.7467759144481855E-5</c:v>
                </c:pt>
                <c:pt idx="11">
                  <c:v>3.2598390700344441E-5</c:v>
                </c:pt>
                <c:pt idx="12">
                  <c:v>3.8590762028220826E-5</c:v>
                </c:pt>
                <c:pt idx="13">
                  <c:v>4.5570606853271992E-5</c:v>
                </c:pt>
                <c:pt idx="14">
                  <c:v>5.3678520034385491E-5</c:v>
                </c:pt>
                <c:pt idx="15">
                  <c:v>6.3071116440868903E-5</c:v>
                </c:pt>
                <c:pt idx="16">
                  <c:v>7.3922180287816199E-5</c:v>
                </c:pt>
                <c:pt idx="17">
                  <c:v>8.6423784555553576E-5</c:v>
                </c:pt>
                <c:pt idx="18">
                  <c:v>1.007873570958151E-4</c:v>
                </c:pt>
                <c:pt idx="19">
                  <c:v>1.1724466698248719E-4</c:v>
                </c:pt>
                <c:pt idx="20">
                  <c:v>1.3604870166809374E-4</c:v>
                </c:pt>
                <c:pt idx="21">
                  <c:v>1.5747440263957313E-4</c:v>
                </c:pt>
                <c:pt idx="22">
                  <c:v>1.8181922461941741E-4</c:v>
                </c:pt>
                <c:pt idx="23">
                  <c:v>2.0940348103121634E-4</c:v>
                </c:pt>
                <c:pt idx="24">
                  <c:v>2.405704365500282E-4</c:v>
                </c:pt>
                <c:pt idx="25">
                  <c:v>2.7568610620165649E-4</c:v>
                </c:pt>
                <c:pt idx="26">
                  <c:v>3.1513871977791524E-4</c:v>
                </c:pt>
                <c:pt idx="27">
                  <c:v>3.5933781041496386E-4</c:v>
                </c:pt>
                <c:pt idx="28">
                  <c:v>4.0871288715331206E-4</c:v>
                </c:pt>
                <c:pt idx="29">
                  <c:v>4.6371165326900942E-4</c:v>
                </c:pt>
                <c:pt idx="30">
                  <c:v>5.247977352326814E-4</c:v>
                </c:pt>
                <c:pt idx="31">
                  <c:v>5.9244789139796116E-4</c:v>
                </c:pt>
                <c:pt idx="32">
                  <c:v>6.6714867500514391E-4</c:v>
                </c:pt>
                <c:pt idx="33">
                  <c:v>7.493925328465929E-4</c:v>
                </c:pt>
                <c:pt idx="34">
                  <c:v>8.3967332898591141E-4</c:v>
                </c:pt>
                <c:pt idx="35">
                  <c:v>9.3848129222834625E-4</c:v>
                </c:pt>
                <c:pt idx="36">
                  <c:v>1.0462973965441869E-3</c:v>
                </c:pt>
                <c:pt idx="37">
                  <c:v>1.1635871952493989E-3</c:v>
                </c:pt>
                <c:pt idx="38">
                  <c:v>1.2907941423064243E-3</c:v>
                </c:pt>
                <c:pt idx="39">
                  <c:v>1.4283324474388395E-3</c:v>
                </c:pt>
                <c:pt idx="40">
                  <c:v>1.5765795256300565E-3</c:v>
                </c:pt>
                <c:pt idx="41">
                  <c:v>1.7358681157321853E-3</c:v>
                </c:pt>
                <c:pt idx="42">
                  <c:v>1.9064781570428033E-3</c:v>
                </c:pt>
                <c:pt idx="43">
                  <c:v>2.0886285264786792E-3</c:v>
                </c:pt>
                <c:pt idx="44">
                  <c:v>2.2824687520241098E-3</c:v>
                </c:pt>
                <c:pt idx="45">
                  <c:v>2.4880708300763681E-3</c:v>
                </c:pt>
                <c:pt idx="46">
                  <c:v>2.7054212847613156E-3</c:v>
                </c:pt>
                <c:pt idx="47">
                  <c:v>2.9344136158586031E-3</c:v>
                </c:pt>
                <c:pt idx="48">
                  <c:v>3.1748412882800299E-3</c:v>
                </c:pt>
                <c:pt idx="49">
                  <c:v>3.4263914197325703E-3</c:v>
                </c:pt>
                <c:pt idx="50">
                  <c:v>3.6886393239513125E-3</c:v>
                </c:pt>
                <c:pt idx="51">
                  <c:v>3.9610440644376761E-3</c:v>
                </c:pt>
                <c:pt idx="52">
                  <c:v>4.242945167775629E-3</c:v>
                </c:pt>
                <c:pt idx="53">
                  <c:v>4.5335606361853551E-3</c:v>
                </c:pt>
                <c:pt idx="54">
                  <c:v>4.8319863859529327E-3</c:v>
                </c:pt>
                <c:pt idx="55">
                  <c:v>5.1371972217780894E-3</c:v>
                </c:pt>
                <c:pt idx="56">
                  <c:v>5.4480494370363376E-3</c:v>
                </c:pt>
                <c:pt idx="57">
                  <c:v>5.7632851066811968E-3</c:v>
                </c:pt>
                <c:pt idx="58">
                  <c:v>6.0815381133394611E-3</c:v>
                </c:pt>
                <c:pt idx="59">
                  <c:v>6.4013419184958164E-3</c:v>
                </c:pt>
                <c:pt idx="60">
                  <c:v>6.7211390600314131E-3</c:v>
                </c:pt>
                <c:pt idx="61">
                  <c:v>7.03929232536384E-3</c:v>
                </c:pt>
                <c:pt idx="62">
                  <c:v>7.3540975166929831E-3</c:v>
                </c:pt>
                <c:pt idx="63">
                  <c:v>7.6637976921026712E-3</c:v>
                </c:pt>
                <c:pt idx="64">
                  <c:v>7.9665987342540379E-3</c:v>
                </c:pt>
                <c:pt idx="65">
                  <c:v>8.2606860679036876E-3</c:v>
                </c:pt>
                <c:pt idx="66">
                  <c:v>8.5442423192569443E-3</c:v>
                </c:pt>
                <c:pt idx="67">
                  <c:v>8.8154656849681965E-3</c:v>
                </c:pt>
                <c:pt idx="68">
                  <c:v>9.072588757126512E-3</c:v>
                </c:pt>
                <c:pt idx="69">
                  <c:v>9.3138975334470311E-3</c:v>
                </c:pt>
                <c:pt idx="70">
                  <c:v>9.5377503296731822E-3</c:v>
                </c:pt>
                <c:pt idx="71">
                  <c:v>9.7425963043206824E-3</c:v>
                </c:pt>
                <c:pt idx="72">
                  <c:v>9.9269933046808607E-3</c:v>
                </c:pt>
                <c:pt idx="73">
                  <c:v>1.0089624747632879E-2</c:v>
                </c:pt>
                <c:pt idx="74">
                  <c:v>1.0229315259334607E-2</c:v>
                </c:pt>
                <c:pt idx="75">
                  <c:v>1.0345044814165476E-2</c:v>
                </c:pt>
                <c:pt idx="76">
                  <c:v>1.0435961135129318E-2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9-4A75-B752-0334F2A39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27936"/>
        <c:axId val="119929472"/>
      </c:areaChart>
      <c:catAx>
        <c:axId val="1199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9472"/>
        <c:crosses val="autoZero"/>
        <c:auto val="1"/>
        <c:lblAlgn val="ctr"/>
        <c:lblOffset val="100"/>
        <c:noMultiLvlLbl val="0"/>
      </c:catAx>
      <c:valAx>
        <c:axId val="119929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992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'Std Normal Shading'!$B$3</c:f>
              <c:strCache>
                <c:ptCount val="1"/>
                <c:pt idx="0">
                  <c:v>Normal Distribution</c:v>
                </c:pt>
              </c:strCache>
            </c:strRef>
          </c:tx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'Std Normal Shading'!$A$4:$A$64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</c:numCache>
            </c:numRef>
          </c:cat>
          <c:val>
            <c:numRef>
              <c:f>'Std Normal Shading'!$B$4:$B$64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A-4B88-A63B-8A7CB8B91A74}"/>
            </c:ext>
          </c:extLst>
        </c:ser>
        <c:ser>
          <c:idx val="1"/>
          <c:order val="1"/>
          <c:tx>
            <c:strRef>
              <c:f>'Std Normal Shading'!$C$3</c:f>
              <c:strCache>
                <c:ptCount val="1"/>
                <c:pt idx="0">
                  <c:v>Area</c:v>
                </c:pt>
              </c:strCache>
            </c:strRef>
          </c:tx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 w="25400"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val>
            <c:numRef>
              <c:f>'Std Normal Shading'!$C$4:$C$64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A-4B88-A63B-8A7CB8B9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641216"/>
        <c:axId val="121647104"/>
      </c:areaChart>
      <c:catAx>
        <c:axId val="1216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47104"/>
        <c:crosses val="autoZero"/>
        <c:auto val="1"/>
        <c:lblAlgn val="ctr"/>
        <c:lblOffset val="100"/>
        <c:noMultiLvlLbl val="0"/>
      </c:catAx>
      <c:valAx>
        <c:axId val="121647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41216"/>
        <c:crosses val="autoZero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'Normal Shading'!$B$7</c:f>
              <c:strCache>
                <c:ptCount val="1"/>
                <c:pt idx="0">
                  <c:v>Normal Distribution</c:v>
                </c:pt>
              </c:strCache>
            </c:strRef>
          </c:tx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'Normal Shading'!$A$8:$A$68</c:f>
              <c:numCache>
                <c:formatCode>General</c:formatCode>
                <c:ptCount val="61"/>
                <c:pt idx="0">
                  <c:v>55</c:v>
                </c:pt>
                <c:pt idx="1">
                  <c:v>56.5</c:v>
                </c:pt>
                <c:pt idx="2">
                  <c:v>58</c:v>
                </c:pt>
                <c:pt idx="3">
                  <c:v>59.5</c:v>
                </c:pt>
                <c:pt idx="4">
                  <c:v>61</c:v>
                </c:pt>
                <c:pt idx="5">
                  <c:v>62.5</c:v>
                </c:pt>
                <c:pt idx="6">
                  <c:v>64</c:v>
                </c:pt>
                <c:pt idx="7">
                  <c:v>65.5</c:v>
                </c:pt>
                <c:pt idx="8">
                  <c:v>67</c:v>
                </c:pt>
                <c:pt idx="9">
                  <c:v>68.5</c:v>
                </c:pt>
                <c:pt idx="10">
                  <c:v>70</c:v>
                </c:pt>
                <c:pt idx="11">
                  <c:v>71.5</c:v>
                </c:pt>
                <c:pt idx="12">
                  <c:v>73</c:v>
                </c:pt>
                <c:pt idx="13">
                  <c:v>74.5</c:v>
                </c:pt>
                <c:pt idx="14">
                  <c:v>76</c:v>
                </c:pt>
                <c:pt idx="15">
                  <c:v>77.5</c:v>
                </c:pt>
                <c:pt idx="16">
                  <c:v>79</c:v>
                </c:pt>
                <c:pt idx="17">
                  <c:v>80.5</c:v>
                </c:pt>
                <c:pt idx="18">
                  <c:v>82</c:v>
                </c:pt>
                <c:pt idx="19">
                  <c:v>83.5</c:v>
                </c:pt>
                <c:pt idx="20">
                  <c:v>85</c:v>
                </c:pt>
                <c:pt idx="21">
                  <c:v>86.5</c:v>
                </c:pt>
                <c:pt idx="22">
                  <c:v>88</c:v>
                </c:pt>
                <c:pt idx="23">
                  <c:v>89.5</c:v>
                </c:pt>
                <c:pt idx="24">
                  <c:v>91</c:v>
                </c:pt>
                <c:pt idx="25">
                  <c:v>92.5</c:v>
                </c:pt>
                <c:pt idx="26">
                  <c:v>94</c:v>
                </c:pt>
                <c:pt idx="27">
                  <c:v>95.5</c:v>
                </c:pt>
                <c:pt idx="28">
                  <c:v>97</c:v>
                </c:pt>
                <c:pt idx="29">
                  <c:v>98.5</c:v>
                </c:pt>
                <c:pt idx="30">
                  <c:v>100</c:v>
                </c:pt>
                <c:pt idx="31">
                  <c:v>101.5</c:v>
                </c:pt>
                <c:pt idx="32">
                  <c:v>103</c:v>
                </c:pt>
                <c:pt idx="33">
                  <c:v>104.5</c:v>
                </c:pt>
                <c:pt idx="34">
                  <c:v>106</c:v>
                </c:pt>
                <c:pt idx="35">
                  <c:v>107.5</c:v>
                </c:pt>
                <c:pt idx="36">
                  <c:v>109</c:v>
                </c:pt>
                <c:pt idx="37">
                  <c:v>110.5</c:v>
                </c:pt>
                <c:pt idx="38">
                  <c:v>112</c:v>
                </c:pt>
                <c:pt idx="39">
                  <c:v>113.5</c:v>
                </c:pt>
                <c:pt idx="40">
                  <c:v>115</c:v>
                </c:pt>
                <c:pt idx="41">
                  <c:v>116.5</c:v>
                </c:pt>
                <c:pt idx="42">
                  <c:v>118</c:v>
                </c:pt>
                <c:pt idx="43">
                  <c:v>119.5</c:v>
                </c:pt>
                <c:pt idx="44">
                  <c:v>121</c:v>
                </c:pt>
                <c:pt idx="45">
                  <c:v>122.5</c:v>
                </c:pt>
                <c:pt idx="46">
                  <c:v>124</c:v>
                </c:pt>
                <c:pt idx="47">
                  <c:v>125.5</c:v>
                </c:pt>
                <c:pt idx="48">
                  <c:v>127</c:v>
                </c:pt>
                <c:pt idx="49">
                  <c:v>128.5</c:v>
                </c:pt>
                <c:pt idx="50">
                  <c:v>130</c:v>
                </c:pt>
                <c:pt idx="51">
                  <c:v>131.5</c:v>
                </c:pt>
                <c:pt idx="52">
                  <c:v>133</c:v>
                </c:pt>
                <c:pt idx="53">
                  <c:v>134.5</c:v>
                </c:pt>
                <c:pt idx="54">
                  <c:v>136</c:v>
                </c:pt>
                <c:pt idx="55">
                  <c:v>137.5</c:v>
                </c:pt>
                <c:pt idx="56">
                  <c:v>139</c:v>
                </c:pt>
                <c:pt idx="57">
                  <c:v>140.5</c:v>
                </c:pt>
                <c:pt idx="58">
                  <c:v>142</c:v>
                </c:pt>
                <c:pt idx="59">
                  <c:v>143.5</c:v>
                </c:pt>
                <c:pt idx="60">
                  <c:v>145</c:v>
                </c:pt>
              </c:numCache>
            </c:numRef>
          </c:cat>
          <c:val>
            <c:numRef>
              <c:f>'Normal Shading'!$B$8:$B$68</c:f>
              <c:numCache>
                <c:formatCode>General</c:formatCode>
                <c:ptCount val="6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6.2699384917924627E-3</c:v>
                </c:pt>
                <c:pt idx="14">
                  <c:v>7.3947223119637025E-3</c:v>
                </c:pt>
                <c:pt idx="15">
                  <c:v>8.6345063777261161E-3</c:v>
                </c:pt>
                <c:pt idx="16">
                  <c:v>9.9818310423829913E-3</c:v>
                </c:pt>
                <c:pt idx="17">
                  <c:v>1.1424572803187157E-2</c:v>
                </c:pt>
                <c:pt idx="18">
                  <c:v>1.2945736998880863E-2</c:v>
                </c:pt>
                <c:pt idx="19">
                  <c:v>1.4523478468836703E-2</c:v>
                </c:pt>
                <c:pt idx="20">
                  <c:v>1.613138163460956E-2</c:v>
                </c:pt>
                <c:pt idx="21">
                  <c:v>1.7739016659916989E-2</c:v>
                </c:pt>
                <c:pt idx="22">
                  <c:v>1.9312770184098847E-2</c:v>
                </c:pt>
                <c:pt idx="23">
                  <c:v>2.0816928891117418E-2</c:v>
                </c:pt>
                <c:pt idx="24">
                  <c:v>2.2214973526119976E-2</c:v>
                </c:pt>
                <c:pt idx="25">
                  <c:v>2.3471021784286634E-2</c:v>
                </c:pt>
                <c:pt idx="26">
                  <c:v>2.4551342686888224E-2</c:v>
                </c:pt>
                <c:pt idx="27">
                  <c:v>2.5425854364034946E-2</c:v>
                </c:pt>
                <c:pt idx="28">
                  <c:v>2.6069512931697059E-2</c:v>
                </c:pt>
                <c:pt idx="29">
                  <c:v>2.6463503165134118E-2</c:v>
                </c:pt>
                <c:pt idx="30">
                  <c:v>2.6596152026762181E-2</c:v>
                </c:pt>
                <c:pt idx="31">
                  <c:v>2.6463503165134118E-2</c:v>
                </c:pt>
                <c:pt idx="32">
                  <c:v>2.6069512931697059E-2</c:v>
                </c:pt>
                <c:pt idx="33">
                  <c:v>2.5425854364034946E-2</c:v>
                </c:pt>
                <c:pt idx="34">
                  <c:v>2.4551342686888224E-2</c:v>
                </c:pt>
                <c:pt idx="35">
                  <c:v>2.3471021784286634E-2</c:v>
                </c:pt>
                <c:pt idx="36">
                  <c:v>2.2214973526119976E-2</c:v>
                </c:pt>
                <c:pt idx="37">
                  <c:v>2.0816928891117418E-2</c:v>
                </c:pt>
                <c:pt idx="38">
                  <c:v>1.9312770184098847E-2</c:v>
                </c:pt>
                <c:pt idx="39">
                  <c:v>1.7739016659916989E-2</c:v>
                </c:pt>
                <c:pt idx="40">
                  <c:v>1.613138163460956E-2</c:v>
                </c:pt>
                <c:pt idx="41">
                  <c:v>1.4523478468836703E-2</c:v>
                </c:pt>
                <c:pt idx="42">
                  <c:v>1.2945736998880863E-2</c:v>
                </c:pt>
                <c:pt idx="43">
                  <c:v>1.1424572803187157E-2</c:v>
                </c:pt>
                <c:pt idx="44">
                  <c:v>9.9818310423829913E-3</c:v>
                </c:pt>
                <c:pt idx="45">
                  <c:v>8.6345063777261161E-3</c:v>
                </c:pt>
                <c:pt idx="46">
                  <c:v>7.3947223119637025E-3</c:v>
                </c:pt>
                <c:pt idx="47">
                  <c:v>6.2699384917924627E-3</c:v>
                </c:pt>
                <c:pt idx="48">
                  <c:v>5.2633438867262768E-3</c:v>
                </c:pt>
                <c:pt idx="49">
                  <c:v>4.3743876516451063E-3</c:v>
                </c:pt>
                <c:pt idx="50">
                  <c:v>3.5993977675458709E-3</c:v>
                </c:pt>
                <c:pt idx="51">
                  <c:v>2.9322397320284796E-3</c:v>
                </c:pt>
                <c:pt idx="52">
                  <c:v>2.3649728564154281E-3</c:v>
                </c:pt>
                <c:pt idx="53">
                  <c:v>1.8884691827734123E-3</c:v>
                </c:pt>
                <c:pt idx="54">
                  <c:v>1.49296868632286E-3</c:v>
                </c:pt>
                <c:pt idx="55">
                  <c:v>1.1685533662379028E-3</c:v>
                </c:pt>
                <c:pt idx="56">
                  <c:v>9.0553128224570749E-4</c:v>
                </c:pt>
                <c:pt idx="57">
                  <c:v>6.9472898762817275E-4</c:v>
                </c:pt>
                <c:pt idx="58">
                  <c:v>5.2769677219866452E-4</c:v>
                </c:pt>
                <c:pt idx="59">
                  <c:v>3.9683549465172361E-4</c:v>
                </c:pt>
                <c:pt idx="60">
                  <c:v>2.9545656079586714E-4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2-4F4B-8D7B-9DF9172D2C7A}"/>
            </c:ext>
          </c:extLst>
        </c:ser>
        <c:ser>
          <c:idx val="1"/>
          <c:order val="1"/>
          <c:tx>
            <c:strRef>
              <c:f>'Normal Shading'!$C$7</c:f>
              <c:strCache>
                <c:ptCount val="1"/>
                <c:pt idx="0">
                  <c:v>Area</c:v>
                </c:pt>
              </c:strCache>
            </c:strRef>
          </c:tx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 w="25400"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val>
            <c:numRef>
              <c:f>'Normal Shading'!$C$8:$C$68</c:f>
              <c:numCache>
                <c:formatCode>General</c:formatCode>
                <c:ptCount val="61"/>
                <c:pt idx="0">
                  <c:v>2.9545656079586714E-4</c:v>
                </c:pt>
                <c:pt idx="1">
                  <c:v>3.9683549465172361E-4</c:v>
                </c:pt>
                <c:pt idx="2">
                  <c:v>5.2769677219866452E-4</c:v>
                </c:pt>
                <c:pt idx="3">
                  <c:v>6.9472898762817275E-4</c:v>
                </c:pt>
                <c:pt idx="4">
                  <c:v>9.0553128224570749E-4</c:v>
                </c:pt>
                <c:pt idx="5">
                  <c:v>1.1685533662379028E-3</c:v>
                </c:pt>
                <c:pt idx="6">
                  <c:v>1.49296868632286E-3</c:v>
                </c:pt>
                <c:pt idx="7">
                  <c:v>1.8884691827734123E-3</c:v>
                </c:pt>
                <c:pt idx="8">
                  <c:v>2.3649728564154281E-3</c:v>
                </c:pt>
                <c:pt idx="9">
                  <c:v>2.9322397320284796E-3</c:v>
                </c:pt>
                <c:pt idx="10">
                  <c:v>3.5993977675458709E-3</c:v>
                </c:pt>
                <c:pt idx="11">
                  <c:v>4.3743876516451063E-3</c:v>
                </c:pt>
                <c:pt idx="12">
                  <c:v>5.2633438867262768E-3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2-4F4B-8D7B-9DF9172D2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783808"/>
        <c:axId val="121785344"/>
      </c:areaChart>
      <c:catAx>
        <c:axId val="1217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85344"/>
        <c:crosses val="autoZero"/>
        <c:auto val="1"/>
        <c:lblAlgn val="ctr"/>
        <c:lblOffset val="100"/>
        <c:noMultiLvlLbl val="0"/>
      </c:catAx>
      <c:valAx>
        <c:axId val="121785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83808"/>
        <c:crosses val="autoZero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Scroll" dx="22" fmlaLink="$D$8" horiz="1" max="70" min="10" page="10" val="35"/>
</file>

<file path=xl/ctrlProps/ctrlProp2.xml><?xml version="1.0" encoding="utf-8"?>
<formControlPr xmlns="http://schemas.microsoft.com/office/spreadsheetml/2009/9/main" objectType="Scroll" dx="22" fmlaLink="$D$12" horiz="1" max="70" min="10" page="10" val="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28574</xdr:rowOff>
    </xdr:from>
    <xdr:ext cx="6381750" cy="47744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28574"/>
          <a:ext cx="6381750" cy="477444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Normal Distribution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(Note: Only the YELLOW cells are to be input by the user)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Normal Distribution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A4, B4 and C4 to calculate the pdf and cdf.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F4, G4 and H4 to find the cutoff values of the area of a normally distributed function.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Left or Right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row 4.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Between or Outside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row 5.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Std Normal Shading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Move the bar in H19 left or right to change the area and p-value.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Normal Shading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yellow cells in column B with the mean and standard deviation.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Move the bar in G19 left or right to change the area and p-value.</a:t>
          </a:r>
        </a:p>
        <a:p>
          <a:endParaRPr lang="en-US" sz="1100"/>
        </a:p>
      </xdr:txBody>
    </xdr:sp>
    <xdr:clientData/>
  </xdr:oneCellAnchor>
  <xdr:twoCellAnchor editAs="oneCell">
    <xdr:from>
      <xdr:col>0</xdr:col>
      <xdr:colOff>133350</xdr:colOff>
      <xdr:row>25</xdr:row>
      <xdr:rowOff>76200</xdr:rowOff>
    </xdr:from>
    <xdr:to>
      <xdr:col>3</xdr:col>
      <xdr:colOff>266700</xdr:colOff>
      <xdr:row>29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23EF17-ABEB-4E3D-9DD3-77FB0FFB76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838700"/>
          <a:ext cx="1962150" cy="748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600076</xdr:colOff>
      <xdr:row>0</xdr:row>
      <xdr:rowOff>28576</xdr:rowOff>
    </xdr:from>
    <xdr:to>
      <xdr:col>14</xdr:col>
      <xdr:colOff>447675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</xdr:row>
      <xdr:rowOff>28576</xdr:rowOff>
    </xdr:from>
    <xdr:to>
      <xdr:col>14</xdr:col>
      <xdr:colOff>142875</xdr:colOff>
      <xdr:row>14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12</xdr:col>
          <xdr:colOff>409575</xdr:colOff>
          <xdr:row>19</xdr:row>
          <xdr:rowOff>180975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5</xdr:col>
      <xdr:colOff>19050</xdr:colOff>
      <xdr:row>0</xdr:row>
      <xdr:rowOff>52386</xdr:rowOff>
    </xdr:from>
    <xdr:to>
      <xdr:col>14</xdr:col>
      <xdr:colOff>252412</xdr:colOff>
      <xdr:row>17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11</xdr:col>
          <xdr:colOff>409575</xdr:colOff>
          <xdr:row>19</xdr:row>
          <xdr:rowOff>171450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5</xdr:col>
      <xdr:colOff>38100</xdr:colOff>
      <xdr:row>0</xdr:row>
      <xdr:rowOff>52386</xdr:rowOff>
    </xdr:from>
    <xdr:to>
      <xdr:col>12</xdr:col>
      <xdr:colOff>342900</xdr:colOff>
      <xdr:row>17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7" sqref="E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4" sqref="F4"/>
    </sheetView>
  </sheetViews>
  <sheetFormatPr defaultRowHeight="15" x14ac:dyDescent="0.25"/>
  <cols>
    <col min="1" max="3" width="15.7109375" customWidth="1"/>
    <col min="4" max="4" width="8.7109375" customWidth="1"/>
    <col min="6" max="6" width="18.7109375" customWidth="1"/>
    <col min="7" max="8" width="15.7109375" customWidth="1"/>
  </cols>
  <sheetData>
    <row r="1" spans="1:8" x14ac:dyDescent="0.25">
      <c r="A1" s="1" t="s">
        <v>22</v>
      </c>
      <c r="B1" s="6"/>
      <c r="C1" s="6"/>
      <c r="F1" s="3" t="s">
        <v>23</v>
      </c>
    </row>
    <row r="2" spans="1:8" x14ac:dyDescent="0.25">
      <c r="A2" s="6"/>
      <c r="B2" s="6"/>
      <c r="C2" s="6"/>
    </row>
    <row r="3" spans="1:8" x14ac:dyDescent="0.25">
      <c r="A3" s="4" t="s">
        <v>30</v>
      </c>
      <c r="B3" s="4" t="s">
        <v>31</v>
      </c>
      <c r="C3" s="4" t="s">
        <v>0</v>
      </c>
      <c r="F3" s="4" t="s">
        <v>30</v>
      </c>
      <c r="G3" s="4" t="s">
        <v>31</v>
      </c>
      <c r="H3" s="4" t="s">
        <v>25</v>
      </c>
    </row>
    <row r="4" spans="1:8" x14ac:dyDescent="0.25">
      <c r="A4" s="5">
        <v>200</v>
      </c>
      <c r="B4" s="5">
        <v>3.5</v>
      </c>
      <c r="C4" s="5">
        <v>204</v>
      </c>
      <c r="F4" s="5">
        <v>70</v>
      </c>
      <c r="G4" s="5">
        <v>12</v>
      </c>
      <c r="H4" s="19">
        <v>0.1</v>
      </c>
    </row>
    <row r="5" spans="1:8" x14ac:dyDescent="0.25">
      <c r="A5" s="6"/>
      <c r="B5" s="6"/>
      <c r="C5" s="6"/>
    </row>
    <row r="6" spans="1:8" x14ac:dyDescent="0.25">
      <c r="A6" s="4" t="s">
        <v>8</v>
      </c>
      <c r="B6" s="4" t="s">
        <v>9</v>
      </c>
      <c r="F6" s="4" t="s">
        <v>13</v>
      </c>
      <c r="G6" s="4" t="s">
        <v>29</v>
      </c>
    </row>
    <row r="7" spans="1:8" x14ac:dyDescent="0.25">
      <c r="A7" s="15" t="str">
        <f>"P ( X = "&amp;C4&amp;" )"</f>
        <v>P ( X = 204 )</v>
      </c>
      <c r="B7" s="15" t="str">
        <f>"P ( X ≤ "&amp;$C$4&amp;" )"</f>
        <v>P ( X ≤ 204 )</v>
      </c>
      <c r="C7" s="15" t="str">
        <f>"P ( X ≥ "&amp;$C$4&amp;" )"</f>
        <v>P ( X ≥ 204 )</v>
      </c>
      <c r="F7" s="17" t="s">
        <v>26</v>
      </c>
      <c r="G7" s="16">
        <f>NORMINV(H4,F4,G4)</f>
        <v>54.621381213464794</v>
      </c>
      <c r="H7" s="12"/>
    </row>
    <row r="8" spans="1:8" x14ac:dyDescent="0.25">
      <c r="A8" s="16">
        <f>_xlfn.NORM.DIST(C4,A4,B4,0)</f>
        <v>5.9322730890057296E-2</v>
      </c>
      <c r="B8" s="16">
        <f>_xlfn.NORM.DIST(C4,A4,B4,1)</f>
        <v>0.87345104552644215</v>
      </c>
      <c r="C8" s="16">
        <f>1-B8</f>
        <v>0.12654895447355785</v>
      </c>
      <c r="F8" s="17" t="s">
        <v>27</v>
      </c>
      <c r="G8" s="18">
        <f>_xlfn.NORM.INV(1-H4,F4,G4)</f>
        <v>85.378618786535213</v>
      </c>
      <c r="H8" s="12"/>
    </row>
    <row r="9" spans="1:8" x14ac:dyDescent="0.25">
      <c r="F9" s="17" t="s">
        <v>28</v>
      </c>
      <c r="G9" s="16">
        <f>_xlfn.NORM.INV((1-H4)/2,F4,G4)</f>
        <v>68.49206383773911</v>
      </c>
      <c r="H9" s="16">
        <f>_xlfn.NORM.INV((1+H4)/2,F4,G4)</f>
        <v>71.50793616226089</v>
      </c>
    </row>
    <row r="10" spans="1:8" x14ac:dyDescent="0.25">
      <c r="F10" s="17" t="s">
        <v>24</v>
      </c>
      <c r="G10" s="16">
        <f>_xlfn.NORM.INV(H4/2,F4,G4)</f>
        <v>50.261756476582327</v>
      </c>
      <c r="H10" s="16">
        <f>_xlfn.NORM.INV(1-H4/2,F4,G4)</f>
        <v>89.738243523417651</v>
      </c>
    </row>
  </sheetData>
  <sheetProtection sheet="1" objects="1" scenarios="1" selectLockedCell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workbookViewId="0">
      <selection activeCell="C4" sqref="C4"/>
    </sheetView>
  </sheetViews>
  <sheetFormatPr defaultRowHeight="15" x14ac:dyDescent="0.25"/>
  <cols>
    <col min="1" max="2" width="9.140625" style="6"/>
    <col min="3" max="3" width="12" style="6" bestFit="1" customWidth="1"/>
    <col min="6" max="6" width="15.7109375" customWidth="1"/>
    <col min="11" max="11" width="15.7109375" customWidth="1"/>
    <col min="12" max="12" width="9.140625" customWidth="1"/>
  </cols>
  <sheetData>
    <row r="1" spans="1:4" s="3" customFormat="1" x14ac:dyDescent="0.25">
      <c r="A1" s="1" t="s">
        <v>7</v>
      </c>
      <c r="B1" s="2"/>
      <c r="C1" s="2"/>
    </row>
    <row r="3" spans="1:4" x14ac:dyDescent="0.25">
      <c r="A3" s="4" t="s">
        <v>0</v>
      </c>
      <c r="B3" s="4" t="s">
        <v>1</v>
      </c>
      <c r="C3" s="4" t="s">
        <v>2</v>
      </c>
    </row>
    <row r="4" spans="1:4" x14ac:dyDescent="0.25">
      <c r="A4" s="5">
        <v>-0.24</v>
      </c>
      <c r="B4" s="5">
        <v>0</v>
      </c>
      <c r="C4" s="5">
        <v>1</v>
      </c>
    </row>
    <row r="5" spans="1:4" s="11" customFormat="1" x14ac:dyDescent="0.25">
      <c r="A5" s="13"/>
      <c r="B5" s="13"/>
      <c r="C5" s="13"/>
    </row>
    <row r="6" spans="1:4" x14ac:dyDescent="0.25">
      <c r="B6" s="2" t="s">
        <v>8</v>
      </c>
      <c r="C6" s="2" t="s">
        <v>9</v>
      </c>
    </row>
    <row r="7" spans="1:4" x14ac:dyDescent="0.25">
      <c r="A7" s="4" t="s">
        <v>0</v>
      </c>
      <c r="B7" s="4" t="s">
        <v>3</v>
      </c>
      <c r="C7" s="4" t="str">
        <f>"f(x ≤ "&amp;A4&amp;" )"</f>
        <v>f(x ≤ -0.24 )</v>
      </c>
      <c r="D7" s="2"/>
    </row>
    <row r="8" spans="1:4" x14ac:dyDescent="0.25">
      <c r="A8" s="6">
        <f>B4-4*C4</f>
        <v>-4</v>
      </c>
      <c r="B8" s="6">
        <f>_xlfn.NORM.DIST(A8,$B$4,$C$4,0)</f>
        <v>1.3383022576488537E-4</v>
      </c>
      <c r="C8" s="6">
        <f>IF(A8&lt;=$A$4,B8,"")</f>
        <v>1.3383022576488537E-4</v>
      </c>
    </row>
    <row r="9" spans="1:4" x14ac:dyDescent="0.25">
      <c r="A9" s="6">
        <f>A8+$C$4/20</f>
        <v>-3.95</v>
      </c>
      <c r="B9" s="6">
        <f t="shared" ref="B9:B72" si="0">_xlfn.NORM.DIST(A9,$B$4,$C$4,0)</f>
        <v>1.6325640876624199E-4</v>
      </c>
      <c r="C9" s="6">
        <f t="shared" ref="C9:C72" si="1">IF(A9&lt;=$A$4,B9,"")</f>
        <v>1.6325640876624199E-4</v>
      </c>
    </row>
    <row r="10" spans="1:4" x14ac:dyDescent="0.25">
      <c r="A10" s="6">
        <f t="shared" ref="A10:A73" si="2">A9+$C$4/20</f>
        <v>-3.9000000000000004</v>
      </c>
      <c r="B10" s="6">
        <f t="shared" si="0"/>
        <v>1.9865547139277237E-4</v>
      </c>
      <c r="C10" s="6">
        <f t="shared" si="1"/>
        <v>1.9865547139277237E-4</v>
      </c>
    </row>
    <row r="11" spans="1:4" x14ac:dyDescent="0.25">
      <c r="A11" s="6">
        <f t="shared" si="2"/>
        <v>-3.8500000000000005</v>
      </c>
      <c r="B11" s="6">
        <f t="shared" si="0"/>
        <v>2.4112658022599302E-4</v>
      </c>
      <c r="C11" s="6">
        <f t="shared" si="1"/>
        <v>2.4112658022599302E-4</v>
      </c>
    </row>
    <row r="12" spans="1:4" x14ac:dyDescent="0.25">
      <c r="A12" s="6">
        <f t="shared" si="2"/>
        <v>-3.8000000000000007</v>
      </c>
      <c r="B12" s="6">
        <f t="shared" si="0"/>
        <v>2.9194692579145951E-4</v>
      </c>
      <c r="C12" s="6">
        <f t="shared" si="1"/>
        <v>2.9194692579145951E-4</v>
      </c>
    </row>
    <row r="13" spans="1:4" x14ac:dyDescent="0.25">
      <c r="A13" s="6">
        <f t="shared" si="2"/>
        <v>-3.7500000000000009</v>
      </c>
      <c r="B13" s="6">
        <f t="shared" si="0"/>
        <v>3.5259568236744416E-4</v>
      </c>
      <c r="C13" s="6">
        <f t="shared" si="1"/>
        <v>3.5259568236744416E-4</v>
      </c>
    </row>
    <row r="14" spans="1:4" x14ac:dyDescent="0.25">
      <c r="A14" s="6">
        <f t="shared" si="2"/>
        <v>-3.7000000000000011</v>
      </c>
      <c r="B14" s="6">
        <f t="shared" si="0"/>
        <v>4.2478027055074997E-4</v>
      </c>
      <c r="C14" s="6">
        <f t="shared" si="1"/>
        <v>4.2478027055074997E-4</v>
      </c>
    </row>
    <row r="15" spans="1:4" x14ac:dyDescent="0.25">
      <c r="A15" s="6">
        <f t="shared" si="2"/>
        <v>-3.6500000000000012</v>
      </c>
      <c r="B15" s="6">
        <f t="shared" si="0"/>
        <v>5.1046497434418332E-4</v>
      </c>
      <c r="C15" s="6">
        <f t="shared" si="1"/>
        <v>5.1046497434418332E-4</v>
      </c>
    </row>
    <row r="16" spans="1:4" x14ac:dyDescent="0.25">
      <c r="A16" s="6">
        <f t="shared" si="2"/>
        <v>-3.6000000000000014</v>
      </c>
      <c r="B16" s="6">
        <f t="shared" si="0"/>
        <v>6.1190193011376919E-4</v>
      </c>
      <c r="C16" s="6">
        <f t="shared" si="1"/>
        <v>6.1190193011376919E-4</v>
      </c>
    </row>
    <row r="17" spans="1:12" x14ac:dyDescent="0.25">
      <c r="A17" s="6">
        <f t="shared" si="2"/>
        <v>-3.5500000000000016</v>
      </c>
      <c r="B17" s="6">
        <f t="shared" si="0"/>
        <v>7.3166446283030634E-4</v>
      </c>
      <c r="C17" s="6">
        <f t="shared" si="1"/>
        <v>7.3166446283030634E-4</v>
      </c>
    </row>
    <row r="18" spans="1:12" x14ac:dyDescent="0.25">
      <c r="A18" s="6">
        <f t="shared" si="2"/>
        <v>-3.5000000000000018</v>
      </c>
      <c r="B18" s="6">
        <f t="shared" si="0"/>
        <v>8.7268269504575473E-4</v>
      </c>
      <c r="C18" s="6">
        <f t="shared" si="1"/>
        <v>8.7268269504575473E-4</v>
      </c>
    </row>
    <row r="19" spans="1:12" x14ac:dyDescent="0.25">
      <c r="A19" s="6">
        <f t="shared" si="2"/>
        <v>-3.450000000000002</v>
      </c>
      <c r="B19" s="6">
        <f t="shared" si="0"/>
        <v>1.0382812956614038E-3</v>
      </c>
      <c r="C19" s="6">
        <f t="shared" si="1"/>
        <v>1.0382812956614038E-3</v>
      </c>
    </row>
    <row r="20" spans="1:12" x14ac:dyDescent="0.25">
      <c r="A20" s="6">
        <f t="shared" si="2"/>
        <v>-3.4000000000000021</v>
      </c>
      <c r="B20" s="6">
        <f t="shared" si="0"/>
        <v>1.23221916847301E-3</v>
      </c>
      <c r="C20" s="6">
        <f t="shared" si="1"/>
        <v>1.23221916847301E-3</v>
      </c>
      <c r="F20" s="17" t="str">
        <f>"P( X ≤ "&amp;$A$4&amp;" ) ="</f>
        <v>P( X ≤ -0.24 ) =</v>
      </c>
      <c r="G20" s="16">
        <f>_xlfn.NORM.DIST(A4,B4,C4,1)</f>
        <v>0.40516512830220414</v>
      </c>
      <c r="K20" s="23" t="str">
        <f>"P( X ≥ "&amp;$A$4&amp;" ) ="</f>
        <v>P( X ≥ -0.24 ) =</v>
      </c>
      <c r="L20" s="16">
        <f>1-G20</f>
        <v>0.59483487169779581</v>
      </c>
    </row>
    <row r="21" spans="1:12" x14ac:dyDescent="0.25">
      <c r="A21" s="6">
        <f t="shared" si="2"/>
        <v>-3.3500000000000023</v>
      </c>
      <c r="B21" s="6">
        <f t="shared" si="0"/>
        <v>1.4587308046667344E-3</v>
      </c>
      <c r="C21" s="6">
        <f t="shared" si="1"/>
        <v>1.4587308046667344E-3</v>
      </c>
      <c r="F21" s="17" t="s">
        <v>14</v>
      </c>
      <c r="K21" s="17" t="s">
        <v>15</v>
      </c>
    </row>
    <row r="22" spans="1:12" x14ac:dyDescent="0.25">
      <c r="A22" s="6">
        <f t="shared" si="2"/>
        <v>-3.3000000000000025</v>
      </c>
      <c r="B22" s="6">
        <f t="shared" si="0"/>
        <v>1.7225689390536658E-3</v>
      </c>
      <c r="C22" s="6">
        <f t="shared" si="1"/>
        <v>1.7225689390536658E-3</v>
      </c>
      <c r="F22" s="7"/>
      <c r="K22" s="8"/>
    </row>
    <row r="23" spans="1:12" x14ac:dyDescent="0.25">
      <c r="A23" s="6">
        <f t="shared" si="2"/>
        <v>-3.2500000000000027</v>
      </c>
      <c r="B23" s="6">
        <f t="shared" si="0"/>
        <v>2.0290480572997499E-3</v>
      </c>
      <c r="C23" s="6">
        <f t="shared" si="1"/>
        <v>2.0290480572997499E-3</v>
      </c>
    </row>
    <row r="24" spans="1:12" x14ac:dyDescent="0.25">
      <c r="A24" s="6">
        <f t="shared" si="2"/>
        <v>-3.2000000000000028</v>
      </c>
      <c r="B24" s="6">
        <f t="shared" si="0"/>
        <v>2.3840882014648213E-3</v>
      </c>
      <c r="C24" s="6">
        <f t="shared" si="1"/>
        <v>2.3840882014648213E-3</v>
      </c>
    </row>
    <row r="25" spans="1:12" x14ac:dyDescent="0.25">
      <c r="A25" s="6">
        <f t="shared" si="2"/>
        <v>-3.150000000000003</v>
      </c>
      <c r="B25" s="6">
        <f t="shared" si="0"/>
        <v>2.7942584148794199E-3</v>
      </c>
      <c r="C25" s="6">
        <f t="shared" si="1"/>
        <v>2.7942584148794199E-3</v>
      </c>
    </row>
    <row r="26" spans="1:12" x14ac:dyDescent="0.25">
      <c r="A26" s="6">
        <f t="shared" si="2"/>
        <v>-3.1000000000000032</v>
      </c>
      <c r="B26" s="6">
        <f t="shared" si="0"/>
        <v>3.2668190561998892E-3</v>
      </c>
      <c r="C26" s="6">
        <f t="shared" si="1"/>
        <v>3.2668190561998892E-3</v>
      </c>
    </row>
    <row r="27" spans="1:12" x14ac:dyDescent="0.25">
      <c r="A27" s="6">
        <f t="shared" si="2"/>
        <v>-3.0500000000000034</v>
      </c>
      <c r="B27" s="6">
        <f t="shared" si="0"/>
        <v>3.8097620982217697E-3</v>
      </c>
      <c r="C27" s="6">
        <f t="shared" si="1"/>
        <v>3.8097620982217697E-3</v>
      </c>
    </row>
    <row r="28" spans="1:12" x14ac:dyDescent="0.25">
      <c r="A28" s="6">
        <f t="shared" si="2"/>
        <v>-3.0000000000000036</v>
      </c>
      <c r="B28" s="6">
        <f t="shared" si="0"/>
        <v>4.4318484119379598E-3</v>
      </c>
      <c r="C28" s="6">
        <f t="shared" si="1"/>
        <v>4.4318484119379598E-3</v>
      </c>
    </row>
    <row r="29" spans="1:12" x14ac:dyDescent="0.25">
      <c r="A29" s="6">
        <f t="shared" si="2"/>
        <v>-2.9500000000000037</v>
      </c>
      <c r="B29" s="6">
        <f t="shared" si="0"/>
        <v>5.1426409230538837E-3</v>
      </c>
      <c r="C29" s="6">
        <f t="shared" si="1"/>
        <v>5.1426409230538837E-3</v>
      </c>
    </row>
    <row r="30" spans="1:12" x14ac:dyDescent="0.25">
      <c r="A30" s="6">
        <f t="shared" si="2"/>
        <v>-2.9000000000000039</v>
      </c>
      <c r="B30" s="6">
        <f t="shared" si="0"/>
        <v>5.9525324197757853E-3</v>
      </c>
      <c r="C30" s="6">
        <f t="shared" si="1"/>
        <v>5.9525324197757853E-3</v>
      </c>
    </row>
    <row r="31" spans="1:12" x14ac:dyDescent="0.25">
      <c r="A31" s="6">
        <f t="shared" si="2"/>
        <v>-2.8500000000000041</v>
      </c>
      <c r="B31" s="6">
        <f t="shared" si="0"/>
        <v>6.8727666906138922E-3</v>
      </c>
      <c r="C31" s="6">
        <f t="shared" si="1"/>
        <v>6.8727666906138922E-3</v>
      </c>
    </row>
    <row r="32" spans="1:12" x14ac:dyDescent="0.25">
      <c r="A32" s="6">
        <f t="shared" si="2"/>
        <v>-2.8000000000000043</v>
      </c>
      <c r="B32" s="6">
        <f t="shared" si="0"/>
        <v>7.9154515829798697E-3</v>
      </c>
      <c r="C32" s="6">
        <f t="shared" si="1"/>
        <v>7.9154515829798697E-3</v>
      </c>
    </row>
    <row r="33" spans="1:3" x14ac:dyDescent="0.25">
      <c r="A33" s="6">
        <f t="shared" si="2"/>
        <v>-2.7500000000000044</v>
      </c>
      <c r="B33" s="6">
        <f t="shared" si="0"/>
        <v>9.0935625015909401E-3</v>
      </c>
      <c r="C33" s="6">
        <f t="shared" si="1"/>
        <v>9.0935625015909401E-3</v>
      </c>
    </row>
    <row r="34" spans="1:3" x14ac:dyDescent="0.25">
      <c r="A34" s="6">
        <f t="shared" si="2"/>
        <v>-2.7000000000000046</v>
      </c>
      <c r="B34" s="6">
        <f t="shared" si="0"/>
        <v>1.0420934814422467E-2</v>
      </c>
      <c r="C34" s="6">
        <f t="shared" si="1"/>
        <v>1.0420934814422467E-2</v>
      </c>
    </row>
    <row r="35" spans="1:3" x14ac:dyDescent="0.25">
      <c r="A35" s="6">
        <f t="shared" si="2"/>
        <v>-2.6500000000000048</v>
      </c>
      <c r="B35" s="6">
        <f t="shared" si="0"/>
        <v>1.1912243607605025E-2</v>
      </c>
      <c r="C35" s="6">
        <f t="shared" si="1"/>
        <v>1.1912243607605025E-2</v>
      </c>
    </row>
    <row r="36" spans="1:3" x14ac:dyDescent="0.25">
      <c r="A36" s="6">
        <f t="shared" si="2"/>
        <v>-2.600000000000005</v>
      </c>
      <c r="B36" s="6">
        <f t="shared" si="0"/>
        <v>1.3582969233685445E-2</v>
      </c>
      <c r="C36" s="6">
        <f t="shared" si="1"/>
        <v>1.3582969233685445E-2</v>
      </c>
    </row>
    <row r="37" spans="1:3" x14ac:dyDescent="0.25">
      <c r="A37" s="6">
        <f t="shared" si="2"/>
        <v>-2.5500000000000052</v>
      </c>
      <c r="B37" s="6">
        <f t="shared" si="0"/>
        <v>1.544934713439497E-2</v>
      </c>
      <c r="C37" s="6">
        <f t="shared" si="1"/>
        <v>1.544934713439497E-2</v>
      </c>
    </row>
    <row r="38" spans="1:3" x14ac:dyDescent="0.25">
      <c r="A38" s="6">
        <f t="shared" si="2"/>
        <v>-2.5000000000000053</v>
      </c>
      <c r="B38" s="6">
        <f t="shared" si="0"/>
        <v>1.7528300493568304E-2</v>
      </c>
      <c r="C38" s="6">
        <f t="shared" si="1"/>
        <v>1.7528300493568304E-2</v>
      </c>
    </row>
    <row r="39" spans="1:3" x14ac:dyDescent="0.25">
      <c r="A39" s="6">
        <f t="shared" si="2"/>
        <v>-2.4500000000000055</v>
      </c>
      <c r="B39" s="6">
        <f t="shared" si="0"/>
        <v>1.9837354391795056E-2</v>
      </c>
      <c r="C39" s="6">
        <f t="shared" si="1"/>
        <v>1.9837354391795056E-2</v>
      </c>
    </row>
    <row r="40" spans="1:3" x14ac:dyDescent="0.25">
      <c r="A40" s="6">
        <f t="shared" si="2"/>
        <v>-2.4000000000000057</v>
      </c>
      <c r="B40" s="6">
        <f t="shared" si="0"/>
        <v>2.2394530294842594E-2</v>
      </c>
      <c r="C40" s="6">
        <f t="shared" si="1"/>
        <v>2.2394530294842594E-2</v>
      </c>
    </row>
    <row r="41" spans="1:3" x14ac:dyDescent="0.25">
      <c r="A41" s="6">
        <f t="shared" si="2"/>
        <v>-2.3500000000000059</v>
      </c>
      <c r="B41" s="6">
        <f t="shared" si="0"/>
        <v>2.5218219915194046E-2</v>
      </c>
      <c r="C41" s="6">
        <f t="shared" si="1"/>
        <v>2.5218219915194046E-2</v>
      </c>
    </row>
    <row r="42" spans="1:3" x14ac:dyDescent="0.25">
      <c r="A42" s="6">
        <f t="shared" si="2"/>
        <v>-2.300000000000006</v>
      </c>
      <c r="B42" s="6">
        <f t="shared" si="0"/>
        <v>2.8327037741600784E-2</v>
      </c>
      <c r="C42" s="6">
        <f t="shared" si="1"/>
        <v>2.8327037741600784E-2</v>
      </c>
    </row>
    <row r="43" spans="1:3" x14ac:dyDescent="0.25">
      <c r="A43" s="6">
        <f t="shared" si="2"/>
        <v>-2.2500000000000062</v>
      </c>
      <c r="B43" s="6">
        <f t="shared" si="0"/>
        <v>3.1739651835666967E-2</v>
      </c>
      <c r="C43" s="6">
        <f t="shared" si="1"/>
        <v>3.1739651835666967E-2</v>
      </c>
    </row>
    <row r="44" spans="1:3" x14ac:dyDescent="0.25">
      <c r="A44" s="6">
        <f t="shared" si="2"/>
        <v>-2.2000000000000064</v>
      </c>
      <c r="B44" s="6">
        <f t="shared" si="0"/>
        <v>3.5474592846230939E-2</v>
      </c>
      <c r="C44" s="6">
        <f t="shared" si="1"/>
        <v>3.5474592846230939E-2</v>
      </c>
    </row>
    <row r="45" spans="1:3" x14ac:dyDescent="0.25">
      <c r="A45" s="6">
        <f t="shared" si="2"/>
        <v>-2.1500000000000066</v>
      </c>
      <c r="B45" s="6">
        <f t="shared" si="0"/>
        <v>3.9550041589369665E-2</v>
      </c>
      <c r="C45" s="6">
        <f t="shared" si="1"/>
        <v>3.9550041589369665E-2</v>
      </c>
    </row>
    <row r="46" spans="1:3" x14ac:dyDescent="0.25">
      <c r="A46" s="6">
        <f t="shared" si="2"/>
        <v>-2.1000000000000068</v>
      </c>
      <c r="B46" s="6">
        <f t="shared" si="0"/>
        <v>4.3983595980426567E-2</v>
      </c>
      <c r="C46" s="6">
        <f t="shared" si="1"/>
        <v>4.3983595980426567E-2</v>
      </c>
    </row>
    <row r="47" spans="1:3" x14ac:dyDescent="0.25">
      <c r="A47" s="6">
        <f t="shared" si="2"/>
        <v>-2.0500000000000069</v>
      </c>
      <c r="B47" s="6">
        <f t="shared" si="0"/>
        <v>4.8792018579182077E-2</v>
      </c>
      <c r="C47" s="6">
        <f t="shared" si="1"/>
        <v>4.8792018579182077E-2</v>
      </c>
    </row>
    <row r="48" spans="1:3" x14ac:dyDescent="0.25">
      <c r="A48" s="6">
        <f t="shared" si="2"/>
        <v>-2.0000000000000071</v>
      </c>
      <c r="B48" s="6">
        <f t="shared" si="0"/>
        <v>5.3990966513187286E-2</v>
      </c>
      <c r="C48" s="6">
        <f t="shared" si="1"/>
        <v>5.3990966513187286E-2</v>
      </c>
    </row>
    <row r="49" spans="1:3" x14ac:dyDescent="0.25">
      <c r="A49" s="6">
        <f t="shared" si="2"/>
        <v>-1.9500000000000071</v>
      </c>
      <c r="B49" s="6">
        <f t="shared" si="0"/>
        <v>5.9594706068815242E-2</v>
      </c>
      <c r="C49" s="6">
        <f t="shared" si="1"/>
        <v>5.9594706068815242E-2</v>
      </c>
    </row>
    <row r="50" spans="1:3" x14ac:dyDescent="0.25">
      <c r="A50" s="6">
        <f t="shared" si="2"/>
        <v>-1.900000000000007</v>
      </c>
      <c r="B50" s="6">
        <f t="shared" si="0"/>
        <v>6.5615814774675721E-2</v>
      </c>
      <c r="C50" s="6">
        <f t="shared" si="1"/>
        <v>6.5615814774675721E-2</v>
      </c>
    </row>
    <row r="51" spans="1:3" x14ac:dyDescent="0.25">
      <c r="A51" s="6">
        <f t="shared" si="2"/>
        <v>-1.850000000000007</v>
      </c>
      <c r="B51" s="6">
        <f t="shared" si="0"/>
        <v>7.2064874336217069E-2</v>
      </c>
      <c r="C51" s="6">
        <f t="shared" si="1"/>
        <v>7.2064874336217069E-2</v>
      </c>
    </row>
    <row r="52" spans="1:3" x14ac:dyDescent="0.25">
      <c r="A52" s="6">
        <f t="shared" si="2"/>
        <v>-1.8000000000000069</v>
      </c>
      <c r="B52" s="6">
        <f t="shared" si="0"/>
        <v>7.8950158300893178E-2</v>
      </c>
      <c r="C52" s="6">
        <f t="shared" si="1"/>
        <v>7.8950158300893178E-2</v>
      </c>
    </row>
    <row r="53" spans="1:3" x14ac:dyDescent="0.25">
      <c r="A53" s="6">
        <f t="shared" si="2"/>
        <v>-1.7500000000000069</v>
      </c>
      <c r="B53" s="6">
        <f t="shared" si="0"/>
        <v>8.6277318826510491E-2</v>
      </c>
      <c r="C53" s="6">
        <f t="shared" si="1"/>
        <v>8.6277318826510491E-2</v>
      </c>
    </row>
    <row r="54" spans="1:3" x14ac:dyDescent="0.25">
      <c r="A54" s="6">
        <f t="shared" si="2"/>
        <v>-1.7000000000000068</v>
      </c>
      <c r="B54" s="6">
        <f t="shared" si="0"/>
        <v>9.4049077376885837E-2</v>
      </c>
      <c r="C54" s="6">
        <f t="shared" si="1"/>
        <v>9.4049077376885837E-2</v>
      </c>
    </row>
    <row r="55" spans="1:3" x14ac:dyDescent="0.25">
      <c r="A55" s="6">
        <f t="shared" si="2"/>
        <v>-1.6500000000000068</v>
      </c>
      <c r="B55" s="6">
        <f t="shared" si="0"/>
        <v>0.10226492456397686</v>
      </c>
      <c r="C55" s="6">
        <f t="shared" si="1"/>
        <v>0.10226492456397686</v>
      </c>
    </row>
    <row r="56" spans="1:3" x14ac:dyDescent="0.25">
      <c r="A56" s="6">
        <f t="shared" si="2"/>
        <v>-1.6000000000000068</v>
      </c>
      <c r="B56" s="6">
        <f t="shared" si="0"/>
        <v>0.11092083467945435</v>
      </c>
      <c r="C56" s="6">
        <f t="shared" si="1"/>
        <v>0.11092083467945435</v>
      </c>
    </row>
    <row r="57" spans="1:3" x14ac:dyDescent="0.25">
      <c r="A57" s="6">
        <f t="shared" si="2"/>
        <v>-1.5500000000000067</v>
      </c>
      <c r="B57" s="6">
        <f t="shared" si="0"/>
        <v>0.12000900069698436</v>
      </c>
      <c r="C57" s="6">
        <f t="shared" si="1"/>
        <v>0.12000900069698436</v>
      </c>
    </row>
    <row r="58" spans="1:3" x14ac:dyDescent="0.25">
      <c r="A58" s="6">
        <f t="shared" si="2"/>
        <v>-1.5000000000000067</v>
      </c>
      <c r="B58" s="6">
        <f t="shared" si="0"/>
        <v>0.12951759566589044</v>
      </c>
      <c r="C58" s="6">
        <f t="shared" si="1"/>
        <v>0.12951759566589044</v>
      </c>
    </row>
    <row r="59" spans="1:3" x14ac:dyDescent="0.25">
      <c r="A59" s="6">
        <f t="shared" si="2"/>
        <v>-1.4500000000000066</v>
      </c>
      <c r="B59" s="6">
        <f t="shared" si="0"/>
        <v>0.13943056644535892</v>
      </c>
      <c r="C59" s="6">
        <f t="shared" si="1"/>
        <v>0.13943056644535892</v>
      </c>
    </row>
    <row r="60" spans="1:3" x14ac:dyDescent="0.25">
      <c r="A60" s="6">
        <f t="shared" si="2"/>
        <v>-1.4000000000000066</v>
      </c>
      <c r="B60" s="6">
        <f t="shared" si="0"/>
        <v>0.14972746563574349</v>
      </c>
      <c r="C60" s="6">
        <f t="shared" si="1"/>
        <v>0.14972746563574349</v>
      </c>
    </row>
    <row r="61" spans="1:3" x14ac:dyDescent="0.25">
      <c r="A61" s="6">
        <f t="shared" si="2"/>
        <v>-1.3500000000000065</v>
      </c>
      <c r="B61" s="6">
        <f t="shared" si="0"/>
        <v>0.16038332734191821</v>
      </c>
      <c r="C61" s="6">
        <f t="shared" si="1"/>
        <v>0.16038332734191821</v>
      </c>
    </row>
    <row r="62" spans="1:3" x14ac:dyDescent="0.25">
      <c r="A62" s="6">
        <f t="shared" si="2"/>
        <v>-1.3000000000000065</v>
      </c>
      <c r="B62" s="6">
        <f t="shared" si="0"/>
        <v>0.17136859204780594</v>
      </c>
      <c r="C62" s="6">
        <f t="shared" si="1"/>
        <v>0.17136859204780594</v>
      </c>
    </row>
    <row r="63" spans="1:3" x14ac:dyDescent="0.25">
      <c r="A63" s="6">
        <f t="shared" si="2"/>
        <v>-1.2500000000000064</v>
      </c>
      <c r="B63" s="6">
        <f t="shared" si="0"/>
        <v>0.18264908538902044</v>
      </c>
      <c r="C63" s="6">
        <f t="shared" si="1"/>
        <v>0.18264908538902044</v>
      </c>
    </row>
    <row r="64" spans="1:3" x14ac:dyDescent="0.25">
      <c r="A64" s="6">
        <f t="shared" si="2"/>
        <v>-1.2000000000000064</v>
      </c>
      <c r="B64" s="6">
        <f t="shared" si="0"/>
        <v>0.19418605498321148</v>
      </c>
      <c r="C64" s="6">
        <f t="shared" si="1"/>
        <v>0.19418605498321148</v>
      </c>
    </row>
    <row r="65" spans="1:3" x14ac:dyDescent="0.25">
      <c r="A65" s="6">
        <f t="shared" si="2"/>
        <v>-1.1500000000000064</v>
      </c>
      <c r="B65" s="6">
        <f t="shared" si="0"/>
        <v>0.20593626871997323</v>
      </c>
      <c r="C65" s="6">
        <f t="shared" si="1"/>
        <v>0.20593626871997323</v>
      </c>
    </row>
    <row r="66" spans="1:3" x14ac:dyDescent="0.25">
      <c r="A66" s="6">
        <f t="shared" si="2"/>
        <v>-1.1000000000000063</v>
      </c>
      <c r="B66" s="6">
        <f t="shared" si="0"/>
        <v>0.21785217703254903</v>
      </c>
      <c r="C66" s="6">
        <f t="shared" si="1"/>
        <v>0.21785217703254903</v>
      </c>
    </row>
    <row r="67" spans="1:3" x14ac:dyDescent="0.25">
      <c r="A67" s="6">
        <f t="shared" si="2"/>
        <v>-1.0500000000000063</v>
      </c>
      <c r="B67" s="6">
        <f t="shared" si="0"/>
        <v>0.22988214068423149</v>
      </c>
      <c r="C67" s="6">
        <f t="shared" si="1"/>
        <v>0.22988214068423149</v>
      </c>
    </row>
    <row r="68" spans="1:3" x14ac:dyDescent="0.25">
      <c r="A68" s="6">
        <f t="shared" si="2"/>
        <v>-1.0000000000000062</v>
      </c>
      <c r="B68" s="6">
        <f t="shared" si="0"/>
        <v>0.24197072451914187</v>
      </c>
      <c r="C68" s="6">
        <f t="shared" si="1"/>
        <v>0.24197072451914187</v>
      </c>
    </row>
    <row r="69" spans="1:3" x14ac:dyDescent="0.25">
      <c r="A69" s="6">
        <f t="shared" si="2"/>
        <v>-0.95000000000000617</v>
      </c>
      <c r="B69" s="6">
        <f t="shared" si="0"/>
        <v>0.25405905646918753</v>
      </c>
      <c r="C69" s="6">
        <f t="shared" si="1"/>
        <v>0.25405905646918753</v>
      </c>
    </row>
    <row r="70" spans="1:3" x14ac:dyDescent="0.25">
      <c r="A70" s="6">
        <f t="shared" si="2"/>
        <v>-0.90000000000000613</v>
      </c>
      <c r="B70" s="6">
        <f t="shared" si="0"/>
        <v>0.26608524989875337</v>
      </c>
      <c r="C70" s="6">
        <f t="shared" si="1"/>
        <v>0.26608524989875337</v>
      </c>
    </row>
    <row r="71" spans="1:3" x14ac:dyDescent="0.25">
      <c r="A71" s="6">
        <f t="shared" si="2"/>
        <v>-0.85000000000000608</v>
      </c>
      <c r="B71" s="6">
        <f t="shared" si="0"/>
        <v>0.27798488613099503</v>
      </c>
      <c r="C71" s="6">
        <f t="shared" si="1"/>
        <v>0.27798488613099503</v>
      </c>
    </row>
    <row r="72" spans="1:3" x14ac:dyDescent="0.25">
      <c r="A72" s="6">
        <f t="shared" si="2"/>
        <v>-0.80000000000000604</v>
      </c>
      <c r="B72" s="6">
        <f t="shared" si="0"/>
        <v>0.28969155276148134</v>
      </c>
      <c r="C72" s="6">
        <f t="shared" si="1"/>
        <v>0.28969155276148134</v>
      </c>
    </row>
    <row r="73" spans="1:3" x14ac:dyDescent="0.25">
      <c r="A73" s="6">
        <f t="shared" si="2"/>
        <v>-0.750000000000006</v>
      </c>
      <c r="B73" s="6">
        <f t="shared" ref="B73:B136" si="3">_xlfn.NORM.DIST(A73,$B$4,$C$4,0)</f>
        <v>0.30113743215480304</v>
      </c>
      <c r="C73" s="6">
        <f t="shared" ref="C73:C136" si="4">IF(A73&lt;=$A$4,B73,"")</f>
        <v>0.30113743215480304</v>
      </c>
    </row>
    <row r="74" spans="1:3" x14ac:dyDescent="0.25">
      <c r="A74" s="6">
        <f t="shared" ref="A74:A137" si="5">A73+$C$4/20</f>
        <v>-0.70000000000000595</v>
      </c>
      <c r="B74" s="6">
        <f t="shared" si="3"/>
        <v>0.31225393336675999</v>
      </c>
      <c r="C74" s="6">
        <f t="shared" si="4"/>
        <v>0.31225393336675999</v>
      </c>
    </row>
    <row r="75" spans="1:3" x14ac:dyDescent="0.25">
      <c r="A75" s="6">
        <f t="shared" si="5"/>
        <v>-0.65000000000000591</v>
      </c>
      <c r="B75" s="6">
        <f t="shared" si="3"/>
        <v>0.32297235966791304</v>
      </c>
      <c r="C75" s="6">
        <f t="shared" si="4"/>
        <v>0.32297235966791304</v>
      </c>
    </row>
    <row r="76" spans="1:3" x14ac:dyDescent="0.25">
      <c r="A76" s="6">
        <f t="shared" si="5"/>
        <v>-0.60000000000000586</v>
      </c>
      <c r="B76" s="6">
        <f t="shared" si="3"/>
        <v>0.3332246028917985</v>
      </c>
      <c r="C76" s="6">
        <f t="shared" si="4"/>
        <v>0.3332246028917985</v>
      </c>
    </row>
    <row r="77" spans="1:3" x14ac:dyDescent="0.25">
      <c r="A77" s="6">
        <f t="shared" si="5"/>
        <v>-0.55000000000000582</v>
      </c>
      <c r="B77" s="6">
        <f t="shared" si="3"/>
        <v>0.34294385501938279</v>
      </c>
      <c r="C77" s="6">
        <f t="shared" si="4"/>
        <v>0.34294385501938279</v>
      </c>
    </row>
    <row r="78" spans="1:3" x14ac:dyDescent="0.25">
      <c r="A78" s="6">
        <f t="shared" si="5"/>
        <v>-0.50000000000000577</v>
      </c>
      <c r="B78" s="6">
        <f t="shared" si="3"/>
        <v>0.35206532676429853</v>
      </c>
      <c r="C78" s="6">
        <f t="shared" si="4"/>
        <v>0.35206532676429853</v>
      </c>
    </row>
    <row r="79" spans="1:3" x14ac:dyDescent="0.25">
      <c r="A79" s="6">
        <f t="shared" si="5"/>
        <v>-0.45000000000000578</v>
      </c>
      <c r="B79" s="6">
        <f t="shared" si="3"/>
        <v>0.360526962461647</v>
      </c>
      <c r="C79" s="6">
        <f t="shared" si="4"/>
        <v>0.360526962461647</v>
      </c>
    </row>
    <row r="80" spans="1:3" x14ac:dyDescent="0.25">
      <c r="A80" s="6">
        <f t="shared" si="5"/>
        <v>-0.4000000000000058</v>
      </c>
      <c r="B80" s="6">
        <f t="shared" si="3"/>
        <v>0.3682701403033225</v>
      </c>
      <c r="C80" s="6">
        <f t="shared" si="4"/>
        <v>0.3682701403033225</v>
      </c>
    </row>
    <row r="81" spans="1:3" x14ac:dyDescent="0.25">
      <c r="A81" s="6">
        <f t="shared" si="5"/>
        <v>-0.35000000000000581</v>
      </c>
      <c r="B81" s="6">
        <f t="shared" si="3"/>
        <v>0.37524034691693714</v>
      </c>
      <c r="C81" s="6">
        <f t="shared" si="4"/>
        <v>0.37524034691693714</v>
      </c>
    </row>
    <row r="82" spans="1:3" x14ac:dyDescent="0.25">
      <c r="A82" s="6">
        <f t="shared" si="5"/>
        <v>-0.30000000000000582</v>
      </c>
      <c r="B82" s="6">
        <f t="shared" si="3"/>
        <v>0.38138781546052342</v>
      </c>
      <c r="C82" s="6">
        <f t="shared" si="4"/>
        <v>0.38138781546052342</v>
      </c>
    </row>
    <row r="83" spans="1:3" x14ac:dyDescent="0.25">
      <c r="A83" s="6">
        <f t="shared" si="5"/>
        <v>-0.25000000000000583</v>
      </c>
      <c r="B83" s="6">
        <f t="shared" si="3"/>
        <v>0.38666811680284868</v>
      </c>
      <c r="C83" s="6">
        <f t="shared" si="4"/>
        <v>0.38666811680284868</v>
      </c>
    </row>
    <row r="84" spans="1:3" x14ac:dyDescent="0.25">
      <c r="A84" s="6">
        <f t="shared" si="5"/>
        <v>-0.20000000000000584</v>
      </c>
      <c r="B84" s="6">
        <f t="shared" si="3"/>
        <v>0.39104269397545544</v>
      </c>
      <c r="C84" s="6" t="str">
        <f t="shared" si="4"/>
        <v/>
      </c>
    </row>
    <row r="85" spans="1:3" x14ac:dyDescent="0.25">
      <c r="A85" s="6">
        <f t="shared" si="5"/>
        <v>-0.15000000000000585</v>
      </c>
      <c r="B85" s="6">
        <f t="shared" si="3"/>
        <v>0.39447933090788856</v>
      </c>
      <c r="C85" s="6" t="str">
        <f t="shared" si="4"/>
        <v/>
      </c>
    </row>
    <row r="86" spans="1:3" x14ac:dyDescent="0.25">
      <c r="A86" s="6">
        <f t="shared" si="5"/>
        <v>-0.10000000000000585</v>
      </c>
      <c r="B86" s="6">
        <f t="shared" si="3"/>
        <v>0.39695254747701159</v>
      </c>
      <c r="C86" s="6" t="str">
        <f t="shared" si="4"/>
        <v/>
      </c>
    </row>
    <row r="87" spans="1:3" x14ac:dyDescent="0.25">
      <c r="A87" s="6">
        <f t="shared" si="5"/>
        <v>-5.0000000000005845E-2</v>
      </c>
      <c r="B87" s="6">
        <f t="shared" si="3"/>
        <v>0.39844391409476393</v>
      </c>
      <c r="C87" s="6" t="str">
        <f t="shared" si="4"/>
        <v/>
      </c>
    </row>
    <row r="88" spans="1:3" x14ac:dyDescent="0.25">
      <c r="A88" s="6">
        <f t="shared" si="5"/>
        <v>-5.8425486670898863E-15</v>
      </c>
      <c r="B88" s="6">
        <f t="shared" si="3"/>
        <v>0.3989422804014327</v>
      </c>
      <c r="C88" s="6" t="str">
        <f t="shared" si="4"/>
        <v/>
      </c>
    </row>
    <row r="89" spans="1:3" x14ac:dyDescent="0.25">
      <c r="A89" s="6">
        <f t="shared" si="5"/>
        <v>4.999999999999416E-2</v>
      </c>
      <c r="B89" s="6">
        <f t="shared" si="3"/>
        <v>0.39844391409476415</v>
      </c>
      <c r="C89" s="6" t="str">
        <f t="shared" si="4"/>
        <v/>
      </c>
    </row>
    <row r="90" spans="1:3" x14ac:dyDescent="0.25">
      <c r="A90" s="6">
        <f t="shared" si="5"/>
        <v>9.9999999999994163E-2</v>
      </c>
      <c r="B90" s="6">
        <f t="shared" si="3"/>
        <v>0.39695254747701203</v>
      </c>
      <c r="C90" s="6" t="str">
        <f t="shared" si="4"/>
        <v/>
      </c>
    </row>
    <row r="91" spans="1:3" x14ac:dyDescent="0.25">
      <c r="A91" s="6">
        <f t="shared" si="5"/>
        <v>0.14999999999999417</v>
      </c>
      <c r="B91" s="6">
        <f t="shared" si="3"/>
        <v>0.39447933090788923</v>
      </c>
      <c r="C91" s="6" t="str">
        <f t="shared" si="4"/>
        <v/>
      </c>
    </row>
    <row r="92" spans="1:3" x14ac:dyDescent="0.25">
      <c r="A92" s="6">
        <f t="shared" si="5"/>
        <v>0.19999999999999418</v>
      </c>
      <c r="B92" s="6">
        <f t="shared" si="3"/>
        <v>0.39104269397545638</v>
      </c>
      <c r="C92" s="6" t="str">
        <f t="shared" si="4"/>
        <v/>
      </c>
    </row>
    <row r="93" spans="1:3" x14ac:dyDescent="0.25">
      <c r="A93" s="6">
        <f t="shared" si="5"/>
        <v>0.24999999999999417</v>
      </c>
      <c r="B93" s="6">
        <f t="shared" si="3"/>
        <v>0.38666811680284979</v>
      </c>
      <c r="C93" s="6" t="str">
        <f t="shared" si="4"/>
        <v/>
      </c>
    </row>
    <row r="94" spans="1:3" x14ac:dyDescent="0.25">
      <c r="A94" s="6">
        <f t="shared" si="5"/>
        <v>0.29999999999999416</v>
      </c>
      <c r="B94" s="6">
        <f t="shared" si="3"/>
        <v>0.3813878154605248</v>
      </c>
      <c r="C94" s="6" t="str">
        <f t="shared" si="4"/>
        <v/>
      </c>
    </row>
    <row r="95" spans="1:3" x14ac:dyDescent="0.25">
      <c r="A95" s="6">
        <f t="shared" si="5"/>
        <v>0.34999999999999415</v>
      </c>
      <c r="B95" s="6">
        <f t="shared" si="3"/>
        <v>0.37524034691693864</v>
      </c>
      <c r="C95" s="6" t="str">
        <f t="shared" si="4"/>
        <v/>
      </c>
    </row>
    <row r="96" spans="1:3" x14ac:dyDescent="0.25">
      <c r="A96" s="6">
        <f t="shared" si="5"/>
        <v>0.39999999999999414</v>
      </c>
      <c r="B96" s="6">
        <f t="shared" si="3"/>
        <v>0.36827014030332422</v>
      </c>
      <c r="C96" s="6" t="str">
        <f t="shared" si="4"/>
        <v/>
      </c>
    </row>
    <row r="97" spans="1:3" x14ac:dyDescent="0.25">
      <c r="A97" s="6">
        <f t="shared" si="5"/>
        <v>0.44999999999999413</v>
      </c>
      <c r="B97" s="6">
        <f t="shared" si="3"/>
        <v>0.36052696246164895</v>
      </c>
      <c r="C97" s="6" t="str">
        <f t="shared" si="4"/>
        <v/>
      </c>
    </row>
    <row r="98" spans="1:3" x14ac:dyDescent="0.25">
      <c r="A98" s="6">
        <f t="shared" si="5"/>
        <v>0.49999999999999412</v>
      </c>
      <c r="B98" s="6">
        <f t="shared" si="3"/>
        <v>0.35206532676430052</v>
      </c>
      <c r="C98" s="6" t="str">
        <f t="shared" si="4"/>
        <v/>
      </c>
    </row>
    <row r="99" spans="1:3" x14ac:dyDescent="0.25">
      <c r="A99" s="6">
        <f t="shared" si="5"/>
        <v>0.54999999999999416</v>
      </c>
      <c r="B99" s="6">
        <f t="shared" si="3"/>
        <v>0.34294385501938501</v>
      </c>
      <c r="C99" s="6" t="str">
        <f t="shared" si="4"/>
        <v/>
      </c>
    </row>
    <row r="100" spans="1:3" x14ac:dyDescent="0.25">
      <c r="A100" s="6">
        <f t="shared" si="5"/>
        <v>0.5999999999999942</v>
      </c>
      <c r="B100" s="6">
        <f t="shared" si="3"/>
        <v>0.33322460289180078</v>
      </c>
      <c r="C100" s="6" t="str">
        <f t="shared" si="4"/>
        <v/>
      </c>
    </row>
    <row r="101" spans="1:3" x14ac:dyDescent="0.25">
      <c r="A101" s="6">
        <f t="shared" si="5"/>
        <v>0.64999999999999425</v>
      </c>
      <c r="B101" s="6">
        <f t="shared" si="3"/>
        <v>0.32297235966791549</v>
      </c>
      <c r="C101" s="6" t="str">
        <f t="shared" si="4"/>
        <v/>
      </c>
    </row>
    <row r="102" spans="1:3" x14ac:dyDescent="0.25">
      <c r="A102" s="6">
        <f t="shared" si="5"/>
        <v>0.69999999999999429</v>
      </c>
      <c r="B102" s="6">
        <f t="shared" si="3"/>
        <v>0.31225393336676249</v>
      </c>
      <c r="C102" s="6" t="str">
        <f t="shared" si="4"/>
        <v/>
      </c>
    </row>
    <row r="103" spans="1:3" x14ac:dyDescent="0.25">
      <c r="A103" s="6">
        <f t="shared" si="5"/>
        <v>0.74999999999999434</v>
      </c>
      <c r="B103" s="6">
        <f t="shared" si="3"/>
        <v>0.30113743215480571</v>
      </c>
      <c r="C103" s="6" t="str">
        <f t="shared" si="4"/>
        <v/>
      </c>
    </row>
    <row r="104" spans="1:3" x14ac:dyDescent="0.25">
      <c r="A104" s="6">
        <f t="shared" si="5"/>
        <v>0.79999999999999438</v>
      </c>
      <c r="B104" s="6">
        <f t="shared" si="3"/>
        <v>0.28969155276148406</v>
      </c>
      <c r="C104" s="6" t="str">
        <f t="shared" si="4"/>
        <v/>
      </c>
    </row>
    <row r="105" spans="1:3" x14ac:dyDescent="0.25">
      <c r="A105" s="6">
        <f t="shared" si="5"/>
        <v>0.84999999999999443</v>
      </c>
      <c r="B105" s="6">
        <f t="shared" si="3"/>
        <v>0.27798488613099781</v>
      </c>
      <c r="C105" s="6" t="str">
        <f t="shared" si="4"/>
        <v/>
      </c>
    </row>
    <row r="106" spans="1:3" x14ac:dyDescent="0.25">
      <c r="A106" s="6">
        <f t="shared" si="5"/>
        <v>0.89999999999999447</v>
      </c>
      <c r="B106" s="6">
        <f t="shared" si="3"/>
        <v>0.26608524989875615</v>
      </c>
      <c r="C106" s="6" t="str">
        <f t="shared" si="4"/>
        <v/>
      </c>
    </row>
    <row r="107" spans="1:3" x14ac:dyDescent="0.25">
      <c r="A107" s="6">
        <f t="shared" si="5"/>
        <v>0.94999999999999452</v>
      </c>
      <c r="B107" s="6">
        <f t="shared" si="3"/>
        <v>0.25405905646919036</v>
      </c>
      <c r="C107" s="6" t="str">
        <f t="shared" si="4"/>
        <v/>
      </c>
    </row>
    <row r="108" spans="1:3" x14ac:dyDescent="0.25">
      <c r="A108" s="6">
        <f t="shared" si="5"/>
        <v>0.99999999999999456</v>
      </c>
      <c r="B108" s="6">
        <f t="shared" si="3"/>
        <v>0.2419707245191447</v>
      </c>
      <c r="C108" s="6" t="str">
        <f t="shared" si="4"/>
        <v/>
      </c>
    </row>
    <row r="109" spans="1:3" x14ac:dyDescent="0.25">
      <c r="A109" s="6">
        <f t="shared" si="5"/>
        <v>1.0499999999999945</v>
      </c>
      <c r="B109" s="6">
        <f t="shared" si="3"/>
        <v>0.22988214068423435</v>
      </c>
      <c r="C109" s="6" t="str">
        <f t="shared" si="4"/>
        <v/>
      </c>
    </row>
    <row r="110" spans="1:3" x14ac:dyDescent="0.25">
      <c r="A110" s="6">
        <f t="shared" si="5"/>
        <v>1.0999999999999945</v>
      </c>
      <c r="B110" s="6">
        <f t="shared" si="3"/>
        <v>0.21785217703255186</v>
      </c>
      <c r="C110" s="6" t="str">
        <f t="shared" si="4"/>
        <v/>
      </c>
    </row>
    <row r="111" spans="1:3" x14ac:dyDescent="0.25">
      <c r="A111" s="6">
        <f t="shared" si="5"/>
        <v>1.1499999999999946</v>
      </c>
      <c r="B111" s="6">
        <f t="shared" si="3"/>
        <v>0.20593626871997603</v>
      </c>
      <c r="C111" s="6" t="str">
        <f t="shared" si="4"/>
        <v/>
      </c>
    </row>
    <row r="112" spans="1:3" x14ac:dyDescent="0.25">
      <c r="A112" s="6">
        <f t="shared" si="5"/>
        <v>1.1999999999999946</v>
      </c>
      <c r="B112" s="6">
        <f t="shared" si="3"/>
        <v>0.1941860549832142</v>
      </c>
      <c r="C112" s="6" t="str">
        <f t="shared" si="4"/>
        <v/>
      </c>
    </row>
    <row r="113" spans="1:3" x14ac:dyDescent="0.25">
      <c r="A113" s="6">
        <f t="shared" si="5"/>
        <v>1.2499999999999947</v>
      </c>
      <c r="B113" s="6">
        <f t="shared" si="3"/>
        <v>0.18264908538902314</v>
      </c>
      <c r="C113" s="6" t="str">
        <f t="shared" si="4"/>
        <v/>
      </c>
    </row>
    <row r="114" spans="1:3" x14ac:dyDescent="0.25">
      <c r="A114" s="6">
        <f t="shared" si="5"/>
        <v>1.2999999999999947</v>
      </c>
      <c r="B114" s="6">
        <f t="shared" si="3"/>
        <v>0.17136859204780855</v>
      </c>
      <c r="C114" s="6" t="str">
        <f t="shared" si="4"/>
        <v/>
      </c>
    </row>
    <row r="115" spans="1:3" x14ac:dyDescent="0.25">
      <c r="A115" s="6">
        <f t="shared" si="5"/>
        <v>1.3499999999999948</v>
      </c>
      <c r="B115" s="6">
        <f t="shared" si="3"/>
        <v>0.16038332734192073</v>
      </c>
      <c r="C115" s="6" t="str">
        <f t="shared" si="4"/>
        <v/>
      </c>
    </row>
    <row r="116" spans="1:3" x14ac:dyDescent="0.25">
      <c r="A116" s="6">
        <f t="shared" si="5"/>
        <v>1.3999999999999948</v>
      </c>
      <c r="B116" s="6">
        <f t="shared" si="3"/>
        <v>0.14972746563574593</v>
      </c>
      <c r="C116" s="6" t="str">
        <f t="shared" si="4"/>
        <v/>
      </c>
    </row>
    <row r="117" spans="1:3" x14ac:dyDescent="0.25">
      <c r="A117" s="6">
        <f t="shared" si="5"/>
        <v>1.4499999999999948</v>
      </c>
      <c r="B117" s="6">
        <f t="shared" si="3"/>
        <v>0.13943056644536131</v>
      </c>
      <c r="C117" s="6" t="str">
        <f t="shared" si="4"/>
        <v/>
      </c>
    </row>
    <row r="118" spans="1:3" x14ac:dyDescent="0.25">
      <c r="A118" s="6">
        <f t="shared" si="5"/>
        <v>1.4999999999999949</v>
      </c>
      <c r="B118" s="6">
        <f t="shared" si="3"/>
        <v>0.12951759566589272</v>
      </c>
      <c r="C118" s="6" t="str">
        <f t="shared" si="4"/>
        <v/>
      </c>
    </row>
    <row r="119" spans="1:3" x14ac:dyDescent="0.25">
      <c r="A119" s="6">
        <f t="shared" si="5"/>
        <v>1.5499999999999949</v>
      </c>
      <c r="B119" s="6">
        <f t="shared" si="3"/>
        <v>0.12000900069698653</v>
      </c>
      <c r="C119" s="6" t="str">
        <f t="shared" si="4"/>
        <v/>
      </c>
    </row>
    <row r="120" spans="1:3" x14ac:dyDescent="0.25">
      <c r="A120" s="6">
        <f t="shared" si="5"/>
        <v>1.599999999999995</v>
      </c>
      <c r="B120" s="6">
        <f t="shared" si="3"/>
        <v>0.11092083467945646</v>
      </c>
      <c r="C120" s="6" t="str">
        <f t="shared" si="4"/>
        <v/>
      </c>
    </row>
    <row r="121" spans="1:3" x14ac:dyDescent="0.25">
      <c r="A121" s="6">
        <f t="shared" si="5"/>
        <v>1.649999999999995</v>
      </c>
      <c r="B121" s="6">
        <f t="shared" si="3"/>
        <v>0.10226492456397886</v>
      </c>
      <c r="C121" s="6" t="str">
        <f t="shared" si="4"/>
        <v/>
      </c>
    </row>
    <row r="122" spans="1:3" x14ac:dyDescent="0.25">
      <c r="A122" s="6">
        <f t="shared" si="5"/>
        <v>1.6999999999999951</v>
      </c>
      <c r="B122" s="6">
        <f t="shared" si="3"/>
        <v>9.4049077376887724E-2</v>
      </c>
      <c r="C122" s="6" t="str">
        <f t="shared" si="4"/>
        <v/>
      </c>
    </row>
    <row r="123" spans="1:3" x14ac:dyDescent="0.25">
      <c r="A123" s="6">
        <f t="shared" si="5"/>
        <v>1.7499999999999951</v>
      </c>
      <c r="B123" s="6">
        <f t="shared" si="3"/>
        <v>8.6277318826512239E-2</v>
      </c>
      <c r="C123" s="6" t="str">
        <f t="shared" si="4"/>
        <v/>
      </c>
    </row>
    <row r="124" spans="1:3" x14ac:dyDescent="0.25">
      <c r="A124" s="6">
        <f t="shared" si="5"/>
        <v>1.7999999999999952</v>
      </c>
      <c r="B124" s="6">
        <f t="shared" si="3"/>
        <v>7.8950158300894843E-2</v>
      </c>
      <c r="C124" s="6" t="str">
        <f t="shared" si="4"/>
        <v/>
      </c>
    </row>
    <row r="125" spans="1:3" x14ac:dyDescent="0.25">
      <c r="A125" s="6">
        <f t="shared" si="5"/>
        <v>1.8499999999999952</v>
      </c>
      <c r="B125" s="6">
        <f t="shared" si="3"/>
        <v>7.2064874336218637E-2</v>
      </c>
      <c r="C125" s="6" t="str">
        <f t="shared" si="4"/>
        <v/>
      </c>
    </row>
    <row r="126" spans="1:3" x14ac:dyDescent="0.25">
      <c r="A126" s="6">
        <f t="shared" si="5"/>
        <v>1.8999999999999952</v>
      </c>
      <c r="B126" s="6">
        <f t="shared" si="3"/>
        <v>6.5615814774677178E-2</v>
      </c>
      <c r="C126" s="6" t="str">
        <f t="shared" si="4"/>
        <v/>
      </c>
    </row>
    <row r="127" spans="1:3" x14ac:dyDescent="0.25">
      <c r="A127" s="6">
        <f t="shared" si="5"/>
        <v>1.9499999999999953</v>
      </c>
      <c r="B127" s="6">
        <f t="shared" si="3"/>
        <v>5.9594706068816616E-2</v>
      </c>
      <c r="C127" s="6" t="str">
        <f t="shared" si="4"/>
        <v/>
      </c>
    </row>
    <row r="128" spans="1:3" x14ac:dyDescent="0.25">
      <c r="A128" s="6">
        <f t="shared" si="5"/>
        <v>1.9999999999999953</v>
      </c>
      <c r="B128" s="6">
        <f t="shared" si="3"/>
        <v>5.3990966513188555E-2</v>
      </c>
      <c r="C128" s="6" t="str">
        <f t="shared" si="4"/>
        <v/>
      </c>
    </row>
    <row r="129" spans="1:3" x14ac:dyDescent="0.25">
      <c r="A129" s="6">
        <f t="shared" si="5"/>
        <v>2.0499999999999954</v>
      </c>
      <c r="B129" s="6">
        <f t="shared" si="3"/>
        <v>4.8792018579183222E-2</v>
      </c>
      <c r="C129" s="6" t="str">
        <f t="shared" si="4"/>
        <v/>
      </c>
    </row>
    <row r="130" spans="1:3" x14ac:dyDescent="0.25">
      <c r="A130" s="6">
        <f t="shared" si="5"/>
        <v>2.0999999999999952</v>
      </c>
      <c r="B130" s="6">
        <f t="shared" si="3"/>
        <v>4.3983595980427642E-2</v>
      </c>
      <c r="C130" s="6" t="str">
        <f t="shared" si="4"/>
        <v/>
      </c>
    </row>
    <row r="131" spans="1:3" x14ac:dyDescent="0.25">
      <c r="A131" s="6">
        <f t="shared" si="5"/>
        <v>2.149999999999995</v>
      </c>
      <c r="B131" s="6">
        <f t="shared" si="3"/>
        <v>3.9550041589370651E-2</v>
      </c>
      <c r="C131" s="6" t="str">
        <f t="shared" si="4"/>
        <v/>
      </c>
    </row>
    <row r="132" spans="1:3" x14ac:dyDescent="0.25">
      <c r="A132" s="6">
        <f t="shared" si="5"/>
        <v>2.1999999999999948</v>
      </c>
      <c r="B132" s="6">
        <f t="shared" si="3"/>
        <v>3.5474592846231834E-2</v>
      </c>
      <c r="C132" s="6" t="str">
        <f t="shared" si="4"/>
        <v/>
      </c>
    </row>
    <row r="133" spans="1:3" x14ac:dyDescent="0.25">
      <c r="A133" s="6">
        <f t="shared" si="5"/>
        <v>2.2499999999999947</v>
      </c>
      <c r="B133" s="6">
        <f t="shared" si="3"/>
        <v>3.1739651835667793E-2</v>
      </c>
      <c r="C133" s="6" t="str">
        <f t="shared" si="4"/>
        <v/>
      </c>
    </row>
    <row r="134" spans="1:3" x14ac:dyDescent="0.25">
      <c r="A134" s="6">
        <f t="shared" si="5"/>
        <v>2.2999999999999945</v>
      </c>
      <c r="B134" s="6">
        <f t="shared" si="3"/>
        <v>2.8327037741601536E-2</v>
      </c>
      <c r="C134" s="6" t="str">
        <f t="shared" si="4"/>
        <v/>
      </c>
    </row>
    <row r="135" spans="1:3" x14ac:dyDescent="0.25">
      <c r="A135" s="6">
        <f t="shared" si="5"/>
        <v>2.3499999999999943</v>
      </c>
      <c r="B135" s="6">
        <f t="shared" si="3"/>
        <v>2.5218219915194726E-2</v>
      </c>
      <c r="C135" s="6" t="str">
        <f t="shared" si="4"/>
        <v/>
      </c>
    </row>
    <row r="136" spans="1:3" x14ac:dyDescent="0.25">
      <c r="A136" s="6">
        <f t="shared" si="5"/>
        <v>2.3999999999999941</v>
      </c>
      <c r="B136" s="6">
        <f t="shared" si="3"/>
        <v>2.2394530294843208E-2</v>
      </c>
      <c r="C136" s="6" t="str">
        <f t="shared" si="4"/>
        <v/>
      </c>
    </row>
    <row r="137" spans="1:3" x14ac:dyDescent="0.25">
      <c r="A137" s="6">
        <f t="shared" si="5"/>
        <v>2.449999999999994</v>
      </c>
      <c r="B137" s="6">
        <f t="shared" ref="B137:B168" si="6">_xlfn.NORM.DIST(A137,$B$4,$C$4,0)</f>
        <v>1.9837354391795618E-2</v>
      </c>
      <c r="C137" s="6" t="str">
        <f t="shared" ref="C137:C167" si="7">IF(A137&lt;=$A$4,B137,"")</f>
        <v/>
      </c>
    </row>
    <row r="138" spans="1:3" x14ac:dyDescent="0.25">
      <c r="A138" s="6">
        <f t="shared" ref="A138:A168" si="8">A137+$C$4/20</f>
        <v>2.4999999999999938</v>
      </c>
      <c r="B138" s="6">
        <f t="shared" si="6"/>
        <v>1.7528300493568811E-2</v>
      </c>
      <c r="C138" s="6" t="str">
        <f t="shared" si="7"/>
        <v/>
      </c>
    </row>
    <row r="139" spans="1:3" x14ac:dyDescent="0.25">
      <c r="A139" s="6">
        <f t="shared" si="8"/>
        <v>2.5499999999999936</v>
      </c>
      <c r="B139" s="6">
        <f t="shared" si="6"/>
        <v>1.5449347134395422E-2</v>
      </c>
      <c r="C139" s="6" t="str">
        <f t="shared" si="7"/>
        <v/>
      </c>
    </row>
    <row r="140" spans="1:3" x14ac:dyDescent="0.25">
      <c r="A140" s="6">
        <f t="shared" si="8"/>
        <v>2.5999999999999934</v>
      </c>
      <c r="B140" s="6">
        <f t="shared" si="6"/>
        <v>1.3582969233685849E-2</v>
      </c>
      <c r="C140" s="6" t="str">
        <f t="shared" si="7"/>
        <v/>
      </c>
    </row>
    <row r="141" spans="1:3" x14ac:dyDescent="0.25">
      <c r="A141" s="6">
        <f t="shared" si="8"/>
        <v>2.6499999999999932</v>
      </c>
      <c r="B141" s="6">
        <f t="shared" si="6"/>
        <v>1.1912243607605391E-2</v>
      </c>
      <c r="C141" s="6" t="str">
        <f t="shared" si="7"/>
        <v/>
      </c>
    </row>
    <row r="142" spans="1:3" x14ac:dyDescent="0.25">
      <c r="A142" s="6">
        <f t="shared" si="8"/>
        <v>2.6999999999999931</v>
      </c>
      <c r="B142" s="6">
        <f t="shared" si="6"/>
        <v>1.0420934814422789E-2</v>
      </c>
      <c r="C142" s="6" t="str">
        <f t="shared" si="7"/>
        <v/>
      </c>
    </row>
    <row r="143" spans="1:3" x14ac:dyDescent="0.25">
      <c r="A143" s="6">
        <f t="shared" si="8"/>
        <v>2.7499999999999929</v>
      </c>
      <c r="B143" s="6">
        <f t="shared" si="6"/>
        <v>9.0935625015912316E-3</v>
      </c>
      <c r="C143" s="6" t="str">
        <f t="shared" si="7"/>
        <v/>
      </c>
    </row>
    <row r="144" spans="1:3" x14ac:dyDescent="0.25">
      <c r="A144" s="6">
        <f t="shared" si="8"/>
        <v>2.7999999999999927</v>
      </c>
      <c r="B144" s="6">
        <f t="shared" si="6"/>
        <v>7.9154515829801264E-3</v>
      </c>
      <c r="C144" s="6" t="str">
        <f t="shared" si="7"/>
        <v/>
      </c>
    </row>
    <row r="145" spans="1:3" x14ac:dyDescent="0.25">
      <c r="A145" s="6">
        <f t="shared" si="8"/>
        <v>2.8499999999999925</v>
      </c>
      <c r="B145" s="6">
        <f t="shared" si="6"/>
        <v>6.8727666906141177E-3</v>
      </c>
      <c r="C145" s="6" t="str">
        <f t="shared" si="7"/>
        <v/>
      </c>
    </row>
    <row r="146" spans="1:3" x14ac:dyDescent="0.25">
      <c r="A146" s="6">
        <f t="shared" si="8"/>
        <v>2.8999999999999924</v>
      </c>
      <c r="B146" s="6">
        <f t="shared" si="6"/>
        <v>5.9525324197759856E-3</v>
      </c>
      <c r="C146" s="6" t="str">
        <f t="shared" si="7"/>
        <v/>
      </c>
    </row>
    <row r="147" spans="1:3" x14ac:dyDescent="0.25">
      <c r="A147" s="6">
        <f t="shared" si="8"/>
        <v>2.9499999999999922</v>
      </c>
      <c r="B147" s="6">
        <f t="shared" si="6"/>
        <v>5.1426409230540572E-3</v>
      </c>
      <c r="C147" s="6" t="str">
        <f t="shared" si="7"/>
        <v/>
      </c>
    </row>
    <row r="148" spans="1:3" x14ac:dyDescent="0.25">
      <c r="A148" s="6">
        <f t="shared" si="8"/>
        <v>2.999999999999992</v>
      </c>
      <c r="B148" s="6">
        <f t="shared" si="6"/>
        <v>4.4318484119381142E-3</v>
      </c>
      <c r="C148" s="6" t="str">
        <f t="shared" si="7"/>
        <v/>
      </c>
    </row>
    <row r="149" spans="1:3" x14ac:dyDescent="0.25">
      <c r="A149" s="6">
        <f t="shared" si="8"/>
        <v>3.0499999999999918</v>
      </c>
      <c r="B149" s="6">
        <f t="shared" si="6"/>
        <v>3.8097620982219019E-3</v>
      </c>
      <c r="C149" s="6" t="str">
        <f t="shared" si="7"/>
        <v/>
      </c>
    </row>
    <row r="150" spans="1:3" x14ac:dyDescent="0.25">
      <c r="A150" s="6">
        <f t="shared" si="8"/>
        <v>3.0999999999999917</v>
      </c>
      <c r="B150" s="6">
        <f t="shared" si="6"/>
        <v>3.2668190562000058E-3</v>
      </c>
      <c r="C150" s="6" t="str">
        <f t="shared" si="7"/>
        <v/>
      </c>
    </row>
    <row r="151" spans="1:3" x14ac:dyDescent="0.25">
      <c r="A151" s="6">
        <f t="shared" si="8"/>
        <v>3.1499999999999915</v>
      </c>
      <c r="B151" s="6">
        <f t="shared" si="6"/>
        <v>2.7942584148795218E-3</v>
      </c>
      <c r="C151" s="6" t="str">
        <f t="shared" si="7"/>
        <v/>
      </c>
    </row>
    <row r="152" spans="1:3" x14ac:dyDescent="0.25">
      <c r="A152" s="6">
        <f t="shared" si="8"/>
        <v>3.1999999999999913</v>
      </c>
      <c r="B152" s="6">
        <f t="shared" si="6"/>
        <v>2.384088201464908E-3</v>
      </c>
      <c r="C152" s="6" t="str">
        <f t="shared" si="7"/>
        <v/>
      </c>
    </row>
    <row r="153" spans="1:3" x14ac:dyDescent="0.25">
      <c r="A153" s="6">
        <f t="shared" si="8"/>
        <v>3.2499999999999911</v>
      </c>
      <c r="B153" s="6">
        <f t="shared" si="6"/>
        <v>2.0290480572998254E-3</v>
      </c>
      <c r="C153" s="6" t="str">
        <f t="shared" si="7"/>
        <v/>
      </c>
    </row>
    <row r="154" spans="1:3" x14ac:dyDescent="0.25">
      <c r="A154" s="6">
        <f t="shared" si="8"/>
        <v>3.2999999999999909</v>
      </c>
      <c r="B154" s="6">
        <f t="shared" si="6"/>
        <v>1.7225689390537318E-3</v>
      </c>
      <c r="C154" s="6" t="str">
        <f t="shared" si="7"/>
        <v/>
      </c>
    </row>
    <row r="155" spans="1:3" x14ac:dyDescent="0.25">
      <c r="A155" s="6">
        <f t="shared" si="8"/>
        <v>3.3499999999999908</v>
      </c>
      <c r="B155" s="6">
        <f t="shared" si="6"/>
        <v>1.4587308046667912E-3</v>
      </c>
      <c r="C155" s="6" t="str">
        <f t="shared" si="7"/>
        <v/>
      </c>
    </row>
    <row r="156" spans="1:3" x14ac:dyDescent="0.25">
      <c r="A156" s="6">
        <f t="shared" si="8"/>
        <v>3.3999999999999906</v>
      </c>
      <c r="B156" s="6">
        <f t="shared" si="6"/>
        <v>1.2322191684730581E-3</v>
      </c>
      <c r="C156" s="6" t="str">
        <f t="shared" si="7"/>
        <v/>
      </c>
    </row>
    <row r="157" spans="1:3" x14ac:dyDescent="0.25">
      <c r="A157" s="6">
        <f t="shared" si="8"/>
        <v>3.4499999999999904</v>
      </c>
      <c r="B157" s="6">
        <f t="shared" si="6"/>
        <v>1.0382812956614453E-3</v>
      </c>
      <c r="C157" s="6" t="str">
        <f t="shared" si="7"/>
        <v/>
      </c>
    </row>
    <row r="158" spans="1:3" x14ac:dyDescent="0.25">
      <c r="A158" s="6">
        <f t="shared" si="8"/>
        <v>3.4999999999999902</v>
      </c>
      <c r="B158" s="6">
        <f t="shared" si="6"/>
        <v>8.7268269504578954E-4</v>
      </c>
      <c r="C158" s="6" t="str">
        <f t="shared" si="7"/>
        <v/>
      </c>
    </row>
    <row r="159" spans="1:3" x14ac:dyDescent="0.25">
      <c r="A159" s="6">
        <f t="shared" si="8"/>
        <v>3.5499999999999901</v>
      </c>
      <c r="B159" s="6">
        <f t="shared" si="6"/>
        <v>7.3166446283033616E-4</v>
      </c>
      <c r="C159" s="6" t="str">
        <f t="shared" si="7"/>
        <v/>
      </c>
    </row>
    <row r="160" spans="1:3" x14ac:dyDescent="0.25">
      <c r="A160" s="6">
        <f t="shared" si="8"/>
        <v>3.5999999999999899</v>
      </c>
      <c r="B160" s="6">
        <f t="shared" si="6"/>
        <v>6.1190193011379478E-4</v>
      </c>
      <c r="C160" s="6" t="str">
        <f t="shared" si="7"/>
        <v/>
      </c>
    </row>
    <row r="161" spans="1:3" x14ac:dyDescent="0.25">
      <c r="A161" s="6">
        <f t="shared" si="8"/>
        <v>3.6499999999999897</v>
      </c>
      <c r="B161" s="6">
        <f t="shared" si="6"/>
        <v>5.1046497434420457E-4</v>
      </c>
      <c r="C161" s="6" t="str">
        <f t="shared" si="7"/>
        <v/>
      </c>
    </row>
    <row r="162" spans="1:3" x14ac:dyDescent="0.25">
      <c r="A162" s="6">
        <f t="shared" si="8"/>
        <v>3.6999999999999895</v>
      </c>
      <c r="B162" s="6">
        <f t="shared" si="6"/>
        <v>4.2478027055076808E-4</v>
      </c>
      <c r="C162" s="6" t="str">
        <f t="shared" si="7"/>
        <v/>
      </c>
    </row>
    <row r="163" spans="1:3" x14ac:dyDescent="0.25">
      <c r="A163" s="6">
        <f t="shared" si="8"/>
        <v>3.7499999999999893</v>
      </c>
      <c r="B163" s="6">
        <f t="shared" si="6"/>
        <v>3.525956823674595E-4</v>
      </c>
      <c r="C163" s="6" t="str">
        <f t="shared" si="7"/>
        <v/>
      </c>
    </row>
    <row r="164" spans="1:3" x14ac:dyDescent="0.25">
      <c r="A164" s="6">
        <f t="shared" si="8"/>
        <v>3.7999999999999892</v>
      </c>
      <c r="B164" s="6">
        <f t="shared" si="6"/>
        <v>2.919469257914722E-4</v>
      </c>
      <c r="C164" s="6" t="str">
        <f t="shared" si="7"/>
        <v/>
      </c>
    </row>
    <row r="165" spans="1:3" x14ac:dyDescent="0.25">
      <c r="A165" s="6">
        <f t="shared" si="8"/>
        <v>3.849999999999989</v>
      </c>
      <c r="B165" s="6">
        <f t="shared" si="6"/>
        <v>2.4112658022600375E-4</v>
      </c>
      <c r="C165" s="6" t="str">
        <f t="shared" si="7"/>
        <v/>
      </c>
    </row>
    <row r="166" spans="1:3" x14ac:dyDescent="0.25">
      <c r="A166" s="6">
        <f t="shared" si="8"/>
        <v>3.8999999999999888</v>
      </c>
      <c r="B166" s="6">
        <f t="shared" si="6"/>
        <v>1.9865547139278136E-4</v>
      </c>
      <c r="C166" s="6" t="str">
        <f t="shared" si="7"/>
        <v/>
      </c>
    </row>
    <row r="167" spans="1:3" x14ac:dyDescent="0.25">
      <c r="A167" s="6">
        <f t="shared" si="8"/>
        <v>3.9499999999999886</v>
      </c>
      <c r="B167" s="6">
        <f t="shared" si="6"/>
        <v>1.6325640876624939E-4</v>
      </c>
      <c r="C167" s="6" t="str">
        <f t="shared" si="7"/>
        <v/>
      </c>
    </row>
    <row r="168" spans="1:3" x14ac:dyDescent="0.25">
      <c r="A168" s="6">
        <f t="shared" si="8"/>
        <v>3.9999999999999885</v>
      </c>
      <c r="B168" s="6">
        <f t="shared" si="6"/>
        <v>1.3383022576489155E-4</v>
      </c>
      <c r="C168" s="6" t="str">
        <f>IF(A168&lt;=$A$4,B168,"")</f>
        <v/>
      </c>
    </row>
  </sheetData>
  <sheetProtection sheet="1" selectLockedCells="1"/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selection activeCell="A5" sqref="A5"/>
    </sheetView>
  </sheetViews>
  <sheetFormatPr defaultRowHeight="15" x14ac:dyDescent="0.25"/>
  <cols>
    <col min="2" max="3" width="9.140625" style="6"/>
    <col min="4" max="4" width="12" style="6" bestFit="1" customWidth="1"/>
    <col min="7" max="7" width="16.5703125" customWidth="1"/>
    <col min="11" max="11" width="21.28515625" customWidth="1"/>
  </cols>
  <sheetData>
    <row r="1" spans="1:12" s="3" customFormat="1" x14ac:dyDescent="0.25">
      <c r="A1" s="1" t="s">
        <v>6</v>
      </c>
      <c r="C1" s="2"/>
      <c r="D1" s="2"/>
    </row>
    <row r="2" spans="1:12" s="3" customFormat="1" x14ac:dyDescent="0.25">
      <c r="A2" s="1"/>
      <c r="B2" s="2" t="s">
        <v>10</v>
      </c>
      <c r="C2" s="2"/>
      <c r="D2" s="2"/>
    </row>
    <row r="3" spans="1:12" x14ac:dyDescent="0.25">
      <c r="A3" s="9" t="str">
        <f>IF(B5&lt;=A5,"There is an error in a and b values","")</f>
        <v/>
      </c>
    </row>
    <row r="4" spans="1:12" x14ac:dyDescent="0.25">
      <c r="A4" s="4" t="s">
        <v>5</v>
      </c>
      <c r="B4" s="4" t="s">
        <v>4</v>
      </c>
      <c r="C4" s="4" t="s">
        <v>30</v>
      </c>
      <c r="D4" s="4" t="s">
        <v>32</v>
      </c>
    </row>
    <row r="5" spans="1:12" x14ac:dyDescent="0.25">
      <c r="A5" s="5">
        <v>200</v>
      </c>
      <c r="B5" s="5">
        <v>240</v>
      </c>
      <c r="C5" s="5">
        <v>205</v>
      </c>
      <c r="D5" s="5">
        <v>37.799999999999997</v>
      </c>
    </row>
    <row r="6" spans="1:12" x14ac:dyDescent="0.25">
      <c r="B6" s="10"/>
      <c r="C6" s="10"/>
    </row>
    <row r="8" spans="1:12" x14ac:dyDescent="0.25">
      <c r="B8" s="2" t="s">
        <v>8</v>
      </c>
      <c r="C8" s="2" t="s">
        <v>9</v>
      </c>
      <c r="D8" s="2" t="s">
        <v>9</v>
      </c>
    </row>
    <row r="9" spans="1:12" x14ac:dyDescent="0.25">
      <c r="A9" s="4" t="s">
        <v>0</v>
      </c>
      <c r="B9" s="4" t="s">
        <v>3</v>
      </c>
      <c r="C9" s="4" t="str">
        <f>"f(x ≤ "&amp;A5&amp;" )"</f>
        <v>f(x ≤ 200 )</v>
      </c>
      <c r="D9" s="4" t="str">
        <f>"f(x ≤ "&amp;B5&amp;" )"</f>
        <v>f(x ≤ 240 )</v>
      </c>
      <c r="E9" s="2"/>
    </row>
    <row r="10" spans="1:12" x14ac:dyDescent="0.25">
      <c r="A10" s="6">
        <f>C5-4*D5</f>
        <v>53.800000000000011</v>
      </c>
      <c r="B10" s="6">
        <f t="shared" ref="B10:B41" si="0">_xlfn.NORM.DIST(A10,$C$5,$D$5,0)</f>
        <v>3.5404821630922059E-6</v>
      </c>
      <c r="C10" s="6">
        <f>IF(A10&lt;=$A$5,B10,"")</f>
        <v>3.5404821630922059E-6</v>
      </c>
      <c r="D10" s="6">
        <f t="shared" ref="D10:D41" si="1">IF(A10&lt;=$B$5,B10,"")</f>
        <v>3.5404821630922059E-6</v>
      </c>
    </row>
    <row r="11" spans="1:12" x14ac:dyDescent="0.25">
      <c r="A11" s="6">
        <f>A10+$D$5/20</f>
        <v>55.690000000000012</v>
      </c>
      <c r="B11" s="6">
        <f t="shared" si="0"/>
        <v>4.3189526128635451E-6</v>
      </c>
      <c r="C11" s="6">
        <f t="shared" ref="C11:C74" si="2">IF(A11&lt;=$A$5,B11,"")</f>
        <v>4.3189526128635451E-6</v>
      </c>
      <c r="D11" s="6">
        <f t="shared" si="1"/>
        <v>4.3189526128635451E-6</v>
      </c>
    </row>
    <row r="12" spans="1:12" x14ac:dyDescent="0.25">
      <c r="A12" s="6">
        <f t="shared" ref="A12:A75" si="3">A11+$D$5/20</f>
        <v>57.580000000000013</v>
      </c>
      <c r="B12" s="6">
        <f t="shared" si="0"/>
        <v>5.2554357511315538E-6</v>
      </c>
      <c r="C12" s="6">
        <f t="shared" si="2"/>
        <v>5.2554357511315538E-6</v>
      </c>
      <c r="D12" s="6">
        <f t="shared" si="1"/>
        <v>5.2554357511315538E-6</v>
      </c>
    </row>
    <row r="13" spans="1:12" x14ac:dyDescent="0.25">
      <c r="A13" s="6">
        <f t="shared" si="3"/>
        <v>59.470000000000013</v>
      </c>
      <c r="B13" s="6">
        <f t="shared" si="0"/>
        <v>6.3790100588887215E-6</v>
      </c>
      <c r="C13" s="6">
        <f t="shared" si="2"/>
        <v>6.3790100588887215E-6</v>
      </c>
      <c r="D13" s="6">
        <f t="shared" si="1"/>
        <v>6.3790100588887215E-6</v>
      </c>
    </row>
    <row r="14" spans="1:12" x14ac:dyDescent="0.25">
      <c r="A14" s="6">
        <f t="shared" si="3"/>
        <v>61.360000000000014</v>
      </c>
      <c r="B14" s="6">
        <f t="shared" si="0"/>
        <v>7.7234636452767265E-6</v>
      </c>
      <c r="C14" s="6">
        <f t="shared" si="2"/>
        <v>7.7234636452767265E-6</v>
      </c>
      <c r="D14" s="6">
        <f t="shared" si="1"/>
        <v>7.7234636452767265E-6</v>
      </c>
    </row>
    <row r="15" spans="1:12" x14ac:dyDescent="0.25">
      <c r="A15" s="6">
        <f t="shared" si="3"/>
        <v>63.250000000000014</v>
      </c>
      <c r="B15" s="6">
        <f t="shared" si="0"/>
        <v>9.3279281049588569E-6</v>
      </c>
      <c r="C15" s="6">
        <f t="shared" si="2"/>
        <v>9.3279281049588569E-6</v>
      </c>
      <c r="D15" s="6">
        <f t="shared" si="1"/>
        <v>9.3279281049588569E-6</v>
      </c>
    </row>
    <row r="16" spans="1:12" x14ac:dyDescent="0.25">
      <c r="A16" s="6">
        <f t="shared" si="3"/>
        <v>65.140000000000015</v>
      </c>
      <c r="B16" s="6">
        <f t="shared" si="0"/>
        <v>1.1237573294993446E-5</v>
      </c>
      <c r="C16" s="6">
        <f t="shared" si="2"/>
        <v>1.1237573294993446E-5</v>
      </c>
      <c r="D16" s="6">
        <f t="shared" si="1"/>
        <v>1.1237573294993446E-5</v>
      </c>
      <c r="G16" s="15" t="str">
        <f>"P( " &amp;$A$5&amp;" ≤ X ≤ "&amp;$B$5&amp;" ) ="</f>
        <v>P( 200 ≤ X ≤ 240 ) =</v>
      </c>
      <c r="H16" s="16">
        <f>_xlfn.NORM.DIST(B5,C5,D5,1)-_xlfn.NORM.DIST(A5,C5,D5,1)</f>
        <v>0.37537442351668421</v>
      </c>
      <c r="K16" s="17" t="str">
        <f>"P(  X ≤ "  &amp;$A$5&amp; " or X ≥  " &amp;$B$5&amp; " ) ="</f>
        <v>P(  X ≤ 200 or X ≥  240 ) =</v>
      </c>
      <c r="L16" s="16">
        <f>1-H16</f>
        <v>0.62462557648331574</v>
      </c>
    </row>
    <row r="17" spans="1:11" x14ac:dyDescent="0.25">
      <c r="A17" s="6">
        <f t="shared" si="3"/>
        <v>67.030000000000015</v>
      </c>
      <c r="B17" s="6">
        <f t="shared" si="0"/>
        <v>1.3504364400639857E-5</v>
      </c>
      <c r="C17" s="6">
        <f t="shared" si="2"/>
        <v>1.3504364400639857E-5</v>
      </c>
      <c r="D17" s="6">
        <f t="shared" si="1"/>
        <v>1.3504364400639857E-5</v>
      </c>
      <c r="G17" s="24" t="s">
        <v>16</v>
      </c>
      <c r="K17" s="17" t="s">
        <v>17</v>
      </c>
    </row>
    <row r="18" spans="1:11" x14ac:dyDescent="0.25">
      <c r="A18" s="6">
        <f t="shared" si="3"/>
        <v>68.920000000000016</v>
      </c>
      <c r="B18" s="6">
        <f t="shared" si="0"/>
        <v>1.6187881749041616E-5</v>
      </c>
      <c r="C18" s="6">
        <f t="shared" si="2"/>
        <v>1.6187881749041616E-5</v>
      </c>
      <c r="D18" s="6">
        <f t="shared" si="1"/>
        <v>1.6187881749041616E-5</v>
      </c>
      <c r="G18" s="7"/>
      <c r="K18" s="8"/>
    </row>
    <row r="19" spans="1:11" x14ac:dyDescent="0.25">
      <c r="A19" s="6">
        <f t="shared" si="3"/>
        <v>70.810000000000016</v>
      </c>
      <c r="B19" s="6">
        <f t="shared" si="0"/>
        <v>1.9356202720378562E-5</v>
      </c>
      <c r="C19" s="6">
        <f t="shared" si="2"/>
        <v>1.9356202720378562E-5</v>
      </c>
      <c r="D19" s="6">
        <f t="shared" si="1"/>
        <v>1.9356202720378562E-5</v>
      </c>
    </row>
    <row r="20" spans="1:11" x14ac:dyDescent="0.25">
      <c r="A20" s="6">
        <f t="shared" si="3"/>
        <v>72.700000000000017</v>
      </c>
      <c r="B20" s="6">
        <f t="shared" si="0"/>
        <v>2.3086843784279368E-5</v>
      </c>
      <c r="C20" s="6">
        <f t="shared" si="2"/>
        <v>2.3086843784279368E-5</v>
      </c>
      <c r="D20" s="6">
        <f t="shared" si="1"/>
        <v>2.3086843784279368E-5</v>
      </c>
    </row>
    <row r="21" spans="1:11" x14ac:dyDescent="0.25">
      <c r="A21" s="6">
        <f t="shared" si="3"/>
        <v>74.590000000000018</v>
      </c>
      <c r="B21" s="6">
        <f t="shared" si="0"/>
        <v>2.7467759144481855E-5</v>
      </c>
      <c r="C21" s="6">
        <f t="shared" si="2"/>
        <v>2.7467759144481855E-5</v>
      </c>
      <c r="D21" s="6">
        <f t="shared" si="1"/>
        <v>2.7467759144481855E-5</v>
      </c>
    </row>
    <row r="22" spans="1:11" x14ac:dyDescent="0.25">
      <c r="A22" s="6">
        <f t="shared" si="3"/>
        <v>76.480000000000018</v>
      </c>
      <c r="B22" s="6">
        <f t="shared" si="0"/>
        <v>3.2598390700344441E-5</v>
      </c>
      <c r="C22" s="6">
        <f t="shared" si="2"/>
        <v>3.2598390700344441E-5</v>
      </c>
      <c r="D22" s="6">
        <f t="shared" si="1"/>
        <v>3.2598390700344441E-5</v>
      </c>
    </row>
    <row r="23" spans="1:11" x14ac:dyDescent="0.25">
      <c r="A23" s="6">
        <f t="shared" si="3"/>
        <v>78.370000000000019</v>
      </c>
      <c r="B23" s="6">
        <f t="shared" si="0"/>
        <v>3.8590762028220826E-5</v>
      </c>
      <c r="C23" s="6">
        <f t="shared" si="2"/>
        <v>3.8590762028220826E-5</v>
      </c>
      <c r="D23" s="6">
        <f t="shared" si="1"/>
        <v>3.8590762028220826E-5</v>
      </c>
    </row>
    <row r="24" spans="1:11" x14ac:dyDescent="0.25">
      <c r="A24" s="6">
        <f t="shared" si="3"/>
        <v>80.260000000000019</v>
      </c>
      <c r="B24" s="6">
        <f t="shared" si="0"/>
        <v>4.5570606853271992E-5</v>
      </c>
      <c r="C24" s="6">
        <f t="shared" si="2"/>
        <v>4.5570606853271992E-5</v>
      </c>
      <c r="D24" s="6">
        <f t="shared" si="1"/>
        <v>4.5570606853271992E-5</v>
      </c>
    </row>
    <row r="25" spans="1:11" x14ac:dyDescent="0.25">
      <c r="A25" s="6">
        <f t="shared" si="3"/>
        <v>82.15000000000002</v>
      </c>
      <c r="B25" s="6">
        <f t="shared" si="0"/>
        <v>5.3678520034385491E-5</v>
      </c>
      <c r="C25" s="6">
        <f t="shared" si="2"/>
        <v>5.3678520034385491E-5</v>
      </c>
      <c r="D25" s="6">
        <f t="shared" si="1"/>
        <v>5.3678520034385491E-5</v>
      </c>
    </row>
    <row r="26" spans="1:11" x14ac:dyDescent="0.25">
      <c r="A26" s="6">
        <f t="shared" si="3"/>
        <v>84.04000000000002</v>
      </c>
      <c r="B26" s="6">
        <f t="shared" si="0"/>
        <v>6.3071116440868903E-5</v>
      </c>
      <c r="C26" s="6">
        <f t="shared" si="2"/>
        <v>6.3071116440868903E-5</v>
      </c>
      <c r="D26" s="6">
        <f t="shared" si="1"/>
        <v>6.3071116440868903E-5</v>
      </c>
    </row>
    <row r="27" spans="1:11" x14ac:dyDescent="0.25">
      <c r="A27" s="6">
        <f t="shared" si="3"/>
        <v>85.930000000000021</v>
      </c>
      <c r="B27" s="6">
        <f t="shared" si="0"/>
        <v>7.3922180287816199E-5</v>
      </c>
      <c r="C27" s="6">
        <f t="shared" si="2"/>
        <v>7.3922180287816199E-5</v>
      </c>
      <c r="D27" s="6">
        <f t="shared" si="1"/>
        <v>7.3922180287816199E-5</v>
      </c>
    </row>
    <row r="28" spans="1:11" x14ac:dyDescent="0.25">
      <c r="A28" s="6">
        <f t="shared" si="3"/>
        <v>87.820000000000022</v>
      </c>
      <c r="B28" s="6">
        <f t="shared" si="0"/>
        <v>8.6423784555553576E-5</v>
      </c>
      <c r="C28" s="6">
        <f t="shared" si="2"/>
        <v>8.6423784555553576E-5</v>
      </c>
      <c r="D28" s="6">
        <f t="shared" si="1"/>
        <v>8.6423784555553576E-5</v>
      </c>
    </row>
    <row r="29" spans="1:11" x14ac:dyDescent="0.25">
      <c r="A29" s="6">
        <f t="shared" si="3"/>
        <v>89.710000000000022</v>
      </c>
      <c r="B29" s="6">
        <f t="shared" si="0"/>
        <v>1.007873570958151E-4</v>
      </c>
      <c r="C29" s="6">
        <f t="shared" si="2"/>
        <v>1.007873570958151E-4</v>
      </c>
      <c r="D29" s="6">
        <f t="shared" si="1"/>
        <v>1.007873570958151E-4</v>
      </c>
    </row>
    <row r="30" spans="1:11" x14ac:dyDescent="0.25">
      <c r="A30" s="6">
        <f t="shared" si="3"/>
        <v>91.600000000000023</v>
      </c>
      <c r="B30" s="6">
        <f t="shared" si="0"/>
        <v>1.1724466698248719E-4</v>
      </c>
      <c r="C30" s="6">
        <f t="shared" si="2"/>
        <v>1.1724466698248719E-4</v>
      </c>
      <c r="D30" s="6">
        <f t="shared" si="1"/>
        <v>1.1724466698248719E-4</v>
      </c>
    </row>
    <row r="31" spans="1:11" x14ac:dyDescent="0.25">
      <c r="A31" s="6">
        <f t="shared" si="3"/>
        <v>93.490000000000023</v>
      </c>
      <c r="B31" s="6">
        <f t="shared" si="0"/>
        <v>1.3604870166809374E-4</v>
      </c>
      <c r="C31" s="6">
        <f t="shared" si="2"/>
        <v>1.3604870166809374E-4</v>
      </c>
      <c r="D31" s="6">
        <f t="shared" si="1"/>
        <v>1.3604870166809374E-4</v>
      </c>
    </row>
    <row r="32" spans="1:11" x14ac:dyDescent="0.25">
      <c r="A32" s="6">
        <f t="shared" si="3"/>
        <v>95.380000000000024</v>
      </c>
      <c r="B32" s="6">
        <f t="shared" si="0"/>
        <v>1.5747440263957313E-4</v>
      </c>
      <c r="C32" s="6">
        <f t="shared" si="2"/>
        <v>1.5747440263957313E-4</v>
      </c>
      <c r="D32" s="6">
        <f t="shared" si="1"/>
        <v>1.5747440263957313E-4</v>
      </c>
    </row>
    <row r="33" spans="1:4" x14ac:dyDescent="0.25">
      <c r="A33" s="6">
        <f t="shared" si="3"/>
        <v>97.270000000000024</v>
      </c>
      <c r="B33" s="6">
        <f t="shared" si="0"/>
        <v>1.8181922461941741E-4</v>
      </c>
      <c r="C33" s="6">
        <f t="shared" si="2"/>
        <v>1.8181922461941741E-4</v>
      </c>
      <c r="D33" s="6">
        <f t="shared" si="1"/>
        <v>1.8181922461941741E-4</v>
      </c>
    </row>
    <row r="34" spans="1:4" x14ac:dyDescent="0.25">
      <c r="A34" s="6">
        <f t="shared" si="3"/>
        <v>99.160000000000025</v>
      </c>
      <c r="B34" s="6">
        <f t="shared" si="0"/>
        <v>2.0940348103121634E-4</v>
      </c>
      <c r="C34" s="6">
        <f t="shared" si="2"/>
        <v>2.0940348103121634E-4</v>
      </c>
      <c r="D34" s="6">
        <f t="shared" si="1"/>
        <v>2.0940348103121634E-4</v>
      </c>
    </row>
    <row r="35" spans="1:4" x14ac:dyDescent="0.25">
      <c r="A35" s="6">
        <f t="shared" si="3"/>
        <v>101.05000000000003</v>
      </c>
      <c r="B35" s="6">
        <f t="shared" si="0"/>
        <v>2.405704365500282E-4</v>
      </c>
      <c r="C35" s="6">
        <f t="shared" si="2"/>
        <v>2.405704365500282E-4</v>
      </c>
      <c r="D35" s="6">
        <f t="shared" si="1"/>
        <v>2.405704365500282E-4</v>
      </c>
    </row>
    <row r="36" spans="1:4" x14ac:dyDescent="0.25">
      <c r="A36" s="6">
        <f t="shared" si="3"/>
        <v>102.94000000000003</v>
      </c>
      <c r="B36" s="6">
        <f t="shared" si="0"/>
        <v>2.7568610620165649E-4</v>
      </c>
      <c r="C36" s="6">
        <f t="shared" si="2"/>
        <v>2.7568610620165649E-4</v>
      </c>
      <c r="D36" s="6">
        <f t="shared" si="1"/>
        <v>2.7568610620165649E-4</v>
      </c>
    </row>
    <row r="37" spans="1:4" x14ac:dyDescent="0.25">
      <c r="A37" s="6">
        <f t="shared" si="3"/>
        <v>104.83000000000003</v>
      </c>
      <c r="B37" s="6">
        <f t="shared" si="0"/>
        <v>3.1513871977791524E-4</v>
      </c>
      <c r="C37" s="6">
        <f t="shared" si="2"/>
        <v>3.1513871977791524E-4</v>
      </c>
      <c r="D37" s="6">
        <f t="shared" si="1"/>
        <v>3.1513871977791524E-4</v>
      </c>
    </row>
    <row r="38" spans="1:4" x14ac:dyDescent="0.25">
      <c r="A38" s="6">
        <f t="shared" si="3"/>
        <v>106.72000000000003</v>
      </c>
      <c r="B38" s="6">
        <f t="shared" si="0"/>
        <v>3.5933781041496386E-4</v>
      </c>
      <c r="C38" s="6">
        <f t="shared" si="2"/>
        <v>3.5933781041496386E-4</v>
      </c>
      <c r="D38" s="6">
        <f t="shared" si="1"/>
        <v>3.5933781041496386E-4</v>
      </c>
    </row>
    <row r="39" spans="1:4" x14ac:dyDescent="0.25">
      <c r="A39" s="6">
        <f t="shared" si="3"/>
        <v>108.61000000000003</v>
      </c>
      <c r="B39" s="6">
        <f t="shared" si="0"/>
        <v>4.0871288715331206E-4</v>
      </c>
      <c r="C39" s="6">
        <f t="shared" si="2"/>
        <v>4.0871288715331206E-4</v>
      </c>
      <c r="D39" s="6">
        <f t="shared" si="1"/>
        <v>4.0871288715331206E-4</v>
      </c>
    </row>
    <row r="40" spans="1:4" x14ac:dyDescent="0.25">
      <c r="A40" s="6">
        <f t="shared" si="3"/>
        <v>110.50000000000003</v>
      </c>
      <c r="B40" s="6">
        <f t="shared" si="0"/>
        <v>4.6371165326900942E-4</v>
      </c>
      <c r="C40" s="6">
        <f t="shared" si="2"/>
        <v>4.6371165326900942E-4</v>
      </c>
      <c r="D40" s="6">
        <f t="shared" si="1"/>
        <v>4.6371165326900942E-4</v>
      </c>
    </row>
    <row r="41" spans="1:4" x14ac:dyDescent="0.25">
      <c r="A41" s="6">
        <f t="shared" si="3"/>
        <v>112.39000000000003</v>
      </c>
      <c r="B41" s="6">
        <f t="shared" si="0"/>
        <v>5.247977352326814E-4</v>
      </c>
      <c r="C41" s="6">
        <f t="shared" si="2"/>
        <v>5.247977352326814E-4</v>
      </c>
      <c r="D41" s="6">
        <f t="shared" si="1"/>
        <v>5.247977352326814E-4</v>
      </c>
    </row>
    <row r="42" spans="1:4" x14ac:dyDescent="0.25">
      <c r="A42" s="6">
        <f t="shared" si="3"/>
        <v>114.28000000000003</v>
      </c>
      <c r="B42" s="6">
        <f t="shared" ref="B42:B73" si="4">_xlfn.NORM.DIST(A42,$C$5,$D$5,0)</f>
        <v>5.9244789139796116E-4</v>
      </c>
      <c r="C42" s="6">
        <f t="shared" si="2"/>
        <v>5.9244789139796116E-4</v>
      </c>
      <c r="D42" s="6">
        <f t="shared" ref="D42:D73" si="5">IF(A42&lt;=$B$5,B42,"")</f>
        <v>5.9244789139796116E-4</v>
      </c>
    </row>
    <row r="43" spans="1:4" x14ac:dyDescent="0.25">
      <c r="A43" s="6">
        <f t="shared" si="3"/>
        <v>116.17000000000003</v>
      </c>
      <c r="B43" s="6">
        <f t="shared" si="4"/>
        <v>6.6714867500514391E-4</v>
      </c>
      <c r="C43" s="6">
        <f t="shared" si="2"/>
        <v>6.6714867500514391E-4</v>
      </c>
      <c r="D43" s="6">
        <f t="shared" si="5"/>
        <v>6.6714867500514391E-4</v>
      </c>
    </row>
    <row r="44" spans="1:4" x14ac:dyDescent="0.25">
      <c r="A44" s="6">
        <f t="shared" si="3"/>
        <v>118.06000000000003</v>
      </c>
      <c r="B44" s="6">
        <f t="shared" si="4"/>
        <v>7.493925328465929E-4</v>
      </c>
      <c r="C44" s="6">
        <f t="shared" si="2"/>
        <v>7.493925328465929E-4</v>
      </c>
      <c r="D44" s="6">
        <f t="shared" si="5"/>
        <v>7.493925328465929E-4</v>
      </c>
    </row>
    <row r="45" spans="1:4" x14ac:dyDescent="0.25">
      <c r="A45" s="6">
        <f t="shared" si="3"/>
        <v>119.95000000000003</v>
      </c>
      <c r="B45" s="6">
        <f t="shared" si="4"/>
        <v>8.3967332898591141E-4</v>
      </c>
      <c r="C45" s="6">
        <f t="shared" si="2"/>
        <v>8.3967332898591141E-4</v>
      </c>
      <c r="D45" s="6">
        <f t="shared" si="5"/>
        <v>8.3967332898591141E-4</v>
      </c>
    </row>
    <row r="46" spans="1:4" x14ac:dyDescent="0.25">
      <c r="A46" s="6">
        <f t="shared" si="3"/>
        <v>121.84000000000003</v>
      </c>
      <c r="B46" s="6">
        <f t="shared" si="4"/>
        <v>9.3848129222834625E-4</v>
      </c>
      <c r="C46" s="6">
        <f t="shared" si="2"/>
        <v>9.3848129222834625E-4</v>
      </c>
      <c r="D46" s="6">
        <f t="shared" si="5"/>
        <v>9.3848129222834625E-4</v>
      </c>
    </row>
    <row r="47" spans="1:4" x14ac:dyDescent="0.25">
      <c r="A47" s="6">
        <f t="shared" si="3"/>
        <v>123.73000000000003</v>
      </c>
      <c r="B47" s="6">
        <f t="shared" si="4"/>
        <v>1.0462973965441869E-3</v>
      </c>
      <c r="C47" s="6">
        <f t="shared" si="2"/>
        <v>1.0462973965441869E-3</v>
      </c>
      <c r="D47" s="6">
        <f t="shared" si="5"/>
        <v>1.0462973965441869E-3</v>
      </c>
    </row>
    <row r="48" spans="1:4" x14ac:dyDescent="0.25">
      <c r="A48" s="6">
        <f t="shared" si="3"/>
        <v>125.62000000000003</v>
      </c>
      <c r="B48" s="6">
        <f t="shared" si="4"/>
        <v>1.1635871952493989E-3</v>
      </c>
      <c r="C48" s="6">
        <f t="shared" si="2"/>
        <v>1.1635871952493989E-3</v>
      </c>
      <c r="D48" s="6">
        <f t="shared" si="5"/>
        <v>1.1635871952493989E-3</v>
      </c>
    </row>
    <row r="49" spans="1:4" x14ac:dyDescent="0.25">
      <c r="A49" s="6">
        <f t="shared" si="3"/>
        <v>127.51000000000003</v>
      </c>
      <c r="B49" s="6">
        <f t="shared" si="4"/>
        <v>1.2907941423064243E-3</v>
      </c>
      <c r="C49" s="6">
        <f t="shared" si="2"/>
        <v>1.2907941423064243E-3</v>
      </c>
      <c r="D49" s="6">
        <f t="shared" si="5"/>
        <v>1.2907941423064243E-3</v>
      </c>
    </row>
    <row r="50" spans="1:4" x14ac:dyDescent="0.25">
      <c r="A50" s="6">
        <f t="shared" si="3"/>
        <v>129.40000000000003</v>
      </c>
      <c r="B50" s="6">
        <f t="shared" si="4"/>
        <v>1.4283324474388395E-3</v>
      </c>
      <c r="C50" s="6">
        <f t="shared" si="2"/>
        <v>1.4283324474388395E-3</v>
      </c>
      <c r="D50" s="6">
        <f t="shared" si="5"/>
        <v>1.4283324474388395E-3</v>
      </c>
    </row>
    <row r="51" spans="1:4" x14ac:dyDescent="0.25">
      <c r="A51" s="6">
        <f t="shared" si="3"/>
        <v>131.29000000000002</v>
      </c>
      <c r="B51" s="6">
        <f t="shared" si="4"/>
        <v>1.5765795256300565E-3</v>
      </c>
      <c r="C51" s="6">
        <f t="shared" si="2"/>
        <v>1.5765795256300565E-3</v>
      </c>
      <c r="D51" s="6">
        <f t="shared" si="5"/>
        <v>1.5765795256300565E-3</v>
      </c>
    </row>
    <row r="52" spans="1:4" x14ac:dyDescent="0.25">
      <c r="A52" s="6">
        <f t="shared" si="3"/>
        <v>133.18</v>
      </c>
      <c r="B52" s="6">
        <f t="shared" si="4"/>
        <v>1.7358681157321853E-3</v>
      </c>
      <c r="C52" s="6">
        <f t="shared" si="2"/>
        <v>1.7358681157321853E-3</v>
      </c>
      <c r="D52" s="6">
        <f t="shared" si="5"/>
        <v>1.7358681157321853E-3</v>
      </c>
    </row>
    <row r="53" spans="1:4" x14ac:dyDescent="0.25">
      <c r="A53" s="6">
        <f t="shared" si="3"/>
        <v>135.07</v>
      </c>
      <c r="B53" s="6">
        <f t="shared" si="4"/>
        <v>1.9064781570428033E-3</v>
      </c>
      <c r="C53" s="6">
        <f t="shared" si="2"/>
        <v>1.9064781570428033E-3</v>
      </c>
      <c r="D53" s="6">
        <f t="shared" si="5"/>
        <v>1.9064781570428033E-3</v>
      </c>
    </row>
    <row r="54" spans="1:4" x14ac:dyDescent="0.25">
      <c r="A54" s="6">
        <f t="shared" si="3"/>
        <v>136.95999999999998</v>
      </c>
      <c r="B54" s="6">
        <f t="shared" si="4"/>
        <v>2.0886285264786792E-3</v>
      </c>
      <c r="C54" s="6">
        <f t="shared" si="2"/>
        <v>2.0886285264786792E-3</v>
      </c>
      <c r="D54" s="6">
        <f t="shared" si="5"/>
        <v>2.0886285264786792E-3</v>
      </c>
    </row>
    <row r="55" spans="1:4" x14ac:dyDescent="0.25">
      <c r="A55" s="6">
        <f t="shared" si="3"/>
        <v>138.84999999999997</v>
      </c>
      <c r="B55" s="6">
        <f t="shared" si="4"/>
        <v>2.2824687520241098E-3</v>
      </c>
      <c r="C55" s="6">
        <f t="shared" si="2"/>
        <v>2.2824687520241098E-3</v>
      </c>
      <c r="D55" s="6">
        <f t="shared" si="5"/>
        <v>2.2824687520241098E-3</v>
      </c>
    </row>
    <row r="56" spans="1:4" x14ac:dyDescent="0.25">
      <c r="A56" s="6">
        <f t="shared" si="3"/>
        <v>140.73999999999995</v>
      </c>
      <c r="B56" s="6">
        <f t="shared" si="4"/>
        <v>2.4880708300763681E-3</v>
      </c>
      <c r="C56" s="6">
        <f t="shared" si="2"/>
        <v>2.4880708300763681E-3</v>
      </c>
      <c r="D56" s="6">
        <f t="shared" si="5"/>
        <v>2.4880708300763681E-3</v>
      </c>
    </row>
    <row r="57" spans="1:4" x14ac:dyDescent="0.25">
      <c r="A57" s="6">
        <f t="shared" si="3"/>
        <v>142.62999999999994</v>
      </c>
      <c r="B57" s="6">
        <f t="shared" si="4"/>
        <v>2.7054212847613156E-3</v>
      </c>
      <c r="C57" s="6">
        <f t="shared" si="2"/>
        <v>2.7054212847613156E-3</v>
      </c>
      <c r="D57" s="6">
        <f t="shared" si="5"/>
        <v>2.7054212847613156E-3</v>
      </c>
    </row>
    <row r="58" spans="1:4" x14ac:dyDescent="0.25">
      <c r="A58" s="6">
        <f t="shared" si="3"/>
        <v>144.51999999999992</v>
      </c>
      <c r="B58" s="6">
        <f t="shared" si="4"/>
        <v>2.9344136158586031E-3</v>
      </c>
      <c r="C58" s="6">
        <f t="shared" si="2"/>
        <v>2.9344136158586031E-3</v>
      </c>
      <c r="D58" s="6">
        <f t="shared" si="5"/>
        <v>2.9344136158586031E-3</v>
      </c>
    </row>
    <row r="59" spans="1:4" x14ac:dyDescent="0.25">
      <c r="A59" s="6">
        <f t="shared" si="3"/>
        <v>146.40999999999991</v>
      </c>
      <c r="B59" s="6">
        <f t="shared" si="4"/>
        <v>3.1748412882800299E-3</v>
      </c>
      <c r="C59" s="6">
        <f t="shared" si="2"/>
        <v>3.1748412882800299E-3</v>
      </c>
      <c r="D59" s="6">
        <f t="shared" si="5"/>
        <v>3.1748412882800299E-3</v>
      </c>
    </row>
    <row r="60" spans="1:4" x14ac:dyDescent="0.25">
      <c r="A60" s="6">
        <f t="shared" si="3"/>
        <v>148.2999999999999</v>
      </c>
      <c r="B60" s="6">
        <f t="shared" si="4"/>
        <v>3.4263914197325703E-3</v>
      </c>
      <c r="C60" s="6">
        <f t="shared" si="2"/>
        <v>3.4263914197325703E-3</v>
      </c>
      <c r="D60" s="6">
        <f t="shared" si="5"/>
        <v>3.4263914197325703E-3</v>
      </c>
    </row>
    <row r="61" spans="1:4" x14ac:dyDescent="0.25">
      <c r="A61" s="6">
        <f t="shared" si="3"/>
        <v>150.18999999999988</v>
      </c>
      <c r="B61" s="6">
        <f t="shared" si="4"/>
        <v>3.6886393239513125E-3</v>
      </c>
      <c r="C61" s="6">
        <f t="shared" si="2"/>
        <v>3.6886393239513125E-3</v>
      </c>
      <c r="D61" s="6">
        <f t="shared" si="5"/>
        <v>3.6886393239513125E-3</v>
      </c>
    </row>
    <row r="62" spans="1:4" x14ac:dyDescent="0.25">
      <c r="A62" s="6">
        <f t="shared" si="3"/>
        <v>152.07999999999987</v>
      </c>
      <c r="B62" s="6">
        <f t="shared" si="4"/>
        <v>3.9610440644376761E-3</v>
      </c>
      <c r="C62" s="6">
        <f t="shared" si="2"/>
        <v>3.9610440644376761E-3</v>
      </c>
      <c r="D62" s="6">
        <f t="shared" si="5"/>
        <v>3.9610440644376761E-3</v>
      </c>
    </row>
    <row r="63" spans="1:4" x14ac:dyDescent="0.25">
      <c r="A63" s="6">
        <f t="shared" si="3"/>
        <v>153.96999999999986</v>
      </c>
      <c r="B63" s="6">
        <f t="shared" si="4"/>
        <v>4.242945167775629E-3</v>
      </c>
      <c r="C63" s="6">
        <f t="shared" si="2"/>
        <v>4.242945167775629E-3</v>
      </c>
      <c r="D63" s="6">
        <f t="shared" si="5"/>
        <v>4.242945167775629E-3</v>
      </c>
    </row>
    <row r="64" spans="1:4" x14ac:dyDescent="0.25">
      <c r="A64" s="6">
        <f t="shared" si="3"/>
        <v>155.85999999999984</v>
      </c>
      <c r="B64" s="6">
        <f t="shared" si="4"/>
        <v>4.5335606361853551E-3</v>
      </c>
      <c r="C64" s="6">
        <f t="shared" si="2"/>
        <v>4.5335606361853551E-3</v>
      </c>
      <c r="D64" s="6">
        <f t="shared" si="5"/>
        <v>4.5335606361853551E-3</v>
      </c>
    </row>
    <row r="65" spans="1:4" x14ac:dyDescent="0.25">
      <c r="A65" s="6">
        <f t="shared" si="3"/>
        <v>157.74999999999983</v>
      </c>
      <c r="B65" s="6">
        <f t="shared" si="4"/>
        <v>4.8319863859529327E-3</v>
      </c>
      <c r="C65" s="6">
        <f t="shared" si="2"/>
        <v>4.8319863859529327E-3</v>
      </c>
      <c r="D65" s="6">
        <f t="shared" si="5"/>
        <v>4.8319863859529327E-3</v>
      </c>
    </row>
    <row r="66" spans="1:4" x14ac:dyDescent="0.25">
      <c r="A66" s="6">
        <f t="shared" si="3"/>
        <v>159.63999999999982</v>
      </c>
      <c r="B66" s="6">
        <f t="shared" si="4"/>
        <v>5.1371972217780894E-3</v>
      </c>
      <c r="C66" s="6">
        <f t="shared" si="2"/>
        <v>5.1371972217780894E-3</v>
      </c>
      <c r="D66" s="6">
        <f t="shared" si="5"/>
        <v>5.1371972217780894E-3</v>
      </c>
    </row>
    <row r="67" spans="1:4" x14ac:dyDescent="0.25">
      <c r="A67" s="6">
        <f t="shared" si="3"/>
        <v>161.5299999999998</v>
      </c>
      <c r="B67" s="6">
        <f t="shared" si="4"/>
        <v>5.4480494370363376E-3</v>
      </c>
      <c r="C67" s="6">
        <f t="shared" si="2"/>
        <v>5.4480494370363376E-3</v>
      </c>
      <c r="D67" s="6">
        <f t="shared" si="5"/>
        <v>5.4480494370363376E-3</v>
      </c>
    </row>
    <row r="68" spans="1:4" x14ac:dyDescent="0.25">
      <c r="A68" s="6">
        <f t="shared" si="3"/>
        <v>163.41999999999979</v>
      </c>
      <c r="B68" s="6">
        <f t="shared" si="4"/>
        <v>5.7632851066811968E-3</v>
      </c>
      <c r="C68" s="6">
        <f t="shared" si="2"/>
        <v>5.7632851066811968E-3</v>
      </c>
      <c r="D68" s="6">
        <f t="shared" si="5"/>
        <v>5.7632851066811968E-3</v>
      </c>
    </row>
    <row r="69" spans="1:4" x14ac:dyDescent="0.25">
      <c r="A69" s="6">
        <f t="shared" si="3"/>
        <v>165.30999999999977</v>
      </c>
      <c r="B69" s="6">
        <f t="shared" si="4"/>
        <v>6.0815381133394611E-3</v>
      </c>
      <c r="C69" s="6">
        <f t="shared" si="2"/>
        <v>6.0815381133394611E-3</v>
      </c>
      <c r="D69" s="6">
        <f t="shared" si="5"/>
        <v>6.0815381133394611E-3</v>
      </c>
    </row>
    <row r="70" spans="1:4" x14ac:dyDescent="0.25">
      <c r="A70" s="6">
        <f t="shared" si="3"/>
        <v>167.19999999999976</v>
      </c>
      <c r="B70" s="6">
        <f t="shared" si="4"/>
        <v>6.4013419184958164E-3</v>
      </c>
      <c r="C70" s="6">
        <f t="shared" si="2"/>
        <v>6.4013419184958164E-3</v>
      </c>
      <c r="D70" s="6">
        <f t="shared" si="5"/>
        <v>6.4013419184958164E-3</v>
      </c>
    </row>
    <row r="71" spans="1:4" x14ac:dyDescent="0.25">
      <c r="A71" s="6">
        <f t="shared" si="3"/>
        <v>169.08999999999975</v>
      </c>
      <c r="B71" s="6">
        <f t="shared" si="4"/>
        <v>6.7211390600314131E-3</v>
      </c>
      <c r="C71" s="6">
        <f t="shared" si="2"/>
        <v>6.7211390600314131E-3</v>
      </c>
      <c r="D71" s="6">
        <f t="shared" si="5"/>
        <v>6.7211390600314131E-3</v>
      </c>
    </row>
    <row r="72" spans="1:4" x14ac:dyDescent="0.25">
      <c r="A72" s="6">
        <f t="shared" si="3"/>
        <v>170.97999999999973</v>
      </c>
      <c r="B72" s="6">
        <f t="shared" si="4"/>
        <v>7.03929232536384E-3</v>
      </c>
      <c r="C72" s="6">
        <f t="shared" si="2"/>
        <v>7.03929232536384E-3</v>
      </c>
      <c r="D72" s="6">
        <f t="shared" si="5"/>
        <v>7.03929232536384E-3</v>
      </c>
    </row>
    <row r="73" spans="1:4" x14ac:dyDescent="0.25">
      <c r="A73" s="6">
        <f t="shared" si="3"/>
        <v>172.86999999999972</v>
      </c>
      <c r="B73" s="6">
        <f t="shared" si="4"/>
        <v>7.3540975166929831E-3</v>
      </c>
      <c r="C73" s="6">
        <f t="shared" si="2"/>
        <v>7.3540975166929831E-3</v>
      </c>
      <c r="D73" s="6">
        <f t="shared" si="5"/>
        <v>7.3540975166929831E-3</v>
      </c>
    </row>
    <row r="74" spans="1:4" x14ac:dyDescent="0.25">
      <c r="A74" s="6">
        <f t="shared" si="3"/>
        <v>174.75999999999971</v>
      </c>
      <c r="B74" s="6">
        <f t="shared" ref="B74:B105" si="6">_xlfn.NORM.DIST(A74,$C$5,$D$5,0)</f>
        <v>7.6637976921026712E-3</v>
      </c>
      <c r="C74" s="6">
        <f t="shared" si="2"/>
        <v>7.6637976921026712E-3</v>
      </c>
      <c r="D74" s="6">
        <f t="shared" ref="D74:D105" si="7">IF(A74&lt;=$B$5,B74,"")</f>
        <v>7.6637976921026712E-3</v>
      </c>
    </row>
    <row r="75" spans="1:4" x14ac:dyDescent="0.25">
      <c r="A75" s="6">
        <f t="shared" si="3"/>
        <v>176.64999999999969</v>
      </c>
      <c r="B75" s="6">
        <f t="shared" si="6"/>
        <v>7.9665987342540379E-3</v>
      </c>
      <c r="C75" s="6">
        <f t="shared" ref="C75:C138" si="8">IF(A75&lt;=$A$5,B75,"")</f>
        <v>7.9665987342540379E-3</v>
      </c>
      <c r="D75" s="6">
        <f t="shared" si="7"/>
        <v>7.9665987342540379E-3</v>
      </c>
    </row>
    <row r="76" spans="1:4" x14ac:dyDescent="0.25">
      <c r="A76" s="6">
        <f t="shared" ref="A76:A139" si="9">A75+$D$5/20</f>
        <v>178.53999999999968</v>
      </c>
      <c r="B76" s="6">
        <f t="shared" si="6"/>
        <v>8.2606860679036876E-3</v>
      </c>
      <c r="C76" s="6">
        <f t="shared" si="8"/>
        <v>8.2606860679036876E-3</v>
      </c>
      <c r="D76" s="6">
        <f t="shared" si="7"/>
        <v>8.2606860679036876E-3</v>
      </c>
    </row>
    <row r="77" spans="1:4" x14ac:dyDescent="0.25">
      <c r="A77" s="6">
        <f t="shared" si="9"/>
        <v>180.42999999999967</v>
      </c>
      <c r="B77" s="6">
        <f t="shared" si="6"/>
        <v>8.5442423192569443E-3</v>
      </c>
      <c r="C77" s="6">
        <f t="shared" si="8"/>
        <v>8.5442423192569443E-3</v>
      </c>
      <c r="D77" s="6">
        <f t="shared" si="7"/>
        <v>8.5442423192569443E-3</v>
      </c>
    </row>
    <row r="78" spans="1:4" x14ac:dyDescent="0.25">
      <c r="A78" s="6">
        <f t="shared" si="9"/>
        <v>182.31999999999965</v>
      </c>
      <c r="B78" s="6">
        <f t="shared" si="6"/>
        <v>8.8154656849681965E-3</v>
      </c>
      <c r="C78" s="6">
        <f t="shared" si="8"/>
        <v>8.8154656849681965E-3</v>
      </c>
      <c r="D78" s="6">
        <f t="shared" si="7"/>
        <v>8.8154656849681965E-3</v>
      </c>
    </row>
    <row r="79" spans="1:4" x14ac:dyDescent="0.25">
      <c r="A79" s="6">
        <f t="shared" si="9"/>
        <v>184.20999999999964</v>
      </c>
      <c r="B79" s="6">
        <f t="shared" si="6"/>
        <v>9.072588757126512E-3</v>
      </c>
      <c r="C79" s="6">
        <f t="shared" si="8"/>
        <v>9.072588757126512E-3</v>
      </c>
      <c r="D79" s="6">
        <f t="shared" si="7"/>
        <v>9.072588757126512E-3</v>
      </c>
    </row>
    <row r="80" spans="1:4" x14ac:dyDescent="0.25">
      <c r="A80" s="6">
        <f t="shared" si="9"/>
        <v>186.09999999999962</v>
      </c>
      <c r="B80" s="6">
        <f t="shared" si="6"/>
        <v>9.3138975334470311E-3</v>
      </c>
      <c r="C80" s="6">
        <f t="shared" si="8"/>
        <v>9.3138975334470311E-3</v>
      </c>
      <c r="D80" s="6">
        <f t="shared" si="7"/>
        <v>9.3138975334470311E-3</v>
      </c>
    </row>
    <row r="81" spans="1:4" x14ac:dyDescent="0.25">
      <c r="A81" s="6">
        <f t="shared" si="9"/>
        <v>187.98999999999961</v>
      </c>
      <c r="B81" s="6">
        <f t="shared" si="6"/>
        <v>9.5377503296731822E-3</v>
      </c>
      <c r="C81" s="6">
        <f t="shared" si="8"/>
        <v>9.5377503296731822E-3</v>
      </c>
      <c r="D81" s="6">
        <f t="shared" si="7"/>
        <v>9.5377503296731822E-3</v>
      </c>
    </row>
    <row r="82" spans="1:4" x14ac:dyDescent="0.25">
      <c r="A82" s="6">
        <f t="shared" si="9"/>
        <v>189.8799999999996</v>
      </c>
      <c r="B82" s="6">
        <f t="shared" si="6"/>
        <v>9.7425963043206824E-3</v>
      </c>
      <c r="C82" s="6">
        <f t="shared" si="8"/>
        <v>9.7425963043206824E-3</v>
      </c>
      <c r="D82" s="6">
        <f t="shared" si="7"/>
        <v>9.7425963043206824E-3</v>
      </c>
    </row>
    <row r="83" spans="1:4" x14ac:dyDescent="0.25">
      <c r="A83" s="6">
        <f t="shared" si="9"/>
        <v>191.76999999999958</v>
      </c>
      <c r="B83" s="6">
        <f t="shared" si="6"/>
        <v>9.9269933046808607E-3</v>
      </c>
      <c r="C83" s="6">
        <f t="shared" si="8"/>
        <v>9.9269933046808607E-3</v>
      </c>
      <c r="D83" s="6">
        <f t="shared" si="7"/>
        <v>9.9269933046808607E-3</v>
      </c>
    </row>
    <row r="84" spans="1:4" x14ac:dyDescent="0.25">
      <c r="A84" s="6">
        <f t="shared" si="9"/>
        <v>193.65999999999957</v>
      </c>
      <c r="B84" s="6">
        <f t="shared" si="6"/>
        <v>1.0089624747632879E-2</v>
      </c>
      <c r="C84" s="6">
        <f t="shared" si="8"/>
        <v>1.0089624747632879E-2</v>
      </c>
      <c r="D84" s="6">
        <f t="shared" si="7"/>
        <v>1.0089624747632879E-2</v>
      </c>
    </row>
    <row r="85" spans="1:4" x14ac:dyDescent="0.25">
      <c r="A85" s="6">
        <f t="shared" si="9"/>
        <v>195.54999999999956</v>
      </c>
      <c r="B85" s="6">
        <f t="shared" si="6"/>
        <v>1.0229315259334607E-2</v>
      </c>
      <c r="C85" s="6">
        <f t="shared" si="8"/>
        <v>1.0229315259334607E-2</v>
      </c>
      <c r="D85" s="6">
        <f t="shared" si="7"/>
        <v>1.0229315259334607E-2</v>
      </c>
    </row>
    <row r="86" spans="1:4" x14ac:dyDescent="0.25">
      <c r="A86" s="6">
        <f t="shared" si="9"/>
        <v>197.43999999999954</v>
      </c>
      <c r="B86" s="6">
        <f t="shared" si="6"/>
        <v>1.0345044814165476E-2</v>
      </c>
      <c r="C86" s="6">
        <f t="shared" si="8"/>
        <v>1.0345044814165476E-2</v>
      </c>
      <c r="D86" s="6">
        <f t="shared" si="7"/>
        <v>1.0345044814165476E-2</v>
      </c>
    </row>
    <row r="87" spans="1:4" x14ac:dyDescent="0.25">
      <c r="A87" s="6">
        <f t="shared" si="9"/>
        <v>199.32999999999953</v>
      </c>
      <c r="B87" s="6">
        <f t="shared" si="6"/>
        <v>1.0435961135129318E-2</v>
      </c>
      <c r="C87" s="6">
        <f t="shared" si="8"/>
        <v>1.0435961135129318E-2</v>
      </c>
      <c r="D87" s="6">
        <f t="shared" si="7"/>
        <v>1.0435961135129318E-2</v>
      </c>
    </row>
    <row r="88" spans="1:4" x14ac:dyDescent="0.25">
      <c r="A88" s="6">
        <f t="shared" si="9"/>
        <v>201.21999999999952</v>
      </c>
      <c r="B88" s="6">
        <f t="shared" si="6"/>
        <v>1.0501390144894478E-2</v>
      </c>
      <c r="C88" s="6" t="str">
        <f t="shared" si="8"/>
        <v/>
      </c>
      <c r="D88" s="6">
        <f t="shared" si="7"/>
        <v>1.0501390144894478E-2</v>
      </c>
    </row>
    <row r="89" spans="1:4" x14ac:dyDescent="0.25">
      <c r="A89" s="6">
        <f t="shared" si="9"/>
        <v>203.1099999999995</v>
      </c>
      <c r="B89" s="6">
        <f t="shared" si="6"/>
        <v>1.0540844288221265E-2</v>
      </c>
      <c r="C89" s="6" t="str">
        <f t="shared" si="8"/>
        <v/>
      </c>
      <c r="D89" s="6">
        <f t="shared" si="7"/>
        <v>1.0540844288221265E-2</v>
      </c>
    </row>
    <row r="90" spans="1:4" x14ac:dyDescent="0.25">
      <c r="A90" s="6">
        <f t="shared" si="9"/>
        <v>204.99999999999949</v>
      </c>
      <c r="B90" s="6">
        <f t="shared" si="6"/>
        <v>1.0554028582048486E-2</v>
      </c>
      <c r="C90" s="6" t="str">
        <f t="shared" si="8"/>
        <v/>
      </c>
      <c r="D90" s="6">
        <f t="shared" si="7"/>
        <v>1.0554028582048486E-2</v>
      </c>
    </row>
    <row r="91" spans="1:4" x14ac:dyDescent="0.25">
      <c r="A91" s="6">
        <f t="shared" si="9"/>
        <v>206.88999999999947</v>
      </c>
      <c r="B91" s="6">
        <f t="shared" si="6"/>
        <v>1.0540844288221279E-2</v>
      </c>
      <c r="C91" s="6" t="str">
        <f t="shared" si="8"/>
        <v/>
      </c>
      <c r="D91" s="6">
        <f t="shared" si="7"/>
        <v>1.0540844288221279E-2</v>
      </c>
    </row>
    <row r="92" spans="1:4" x14ac:dyDescent="0.25">
      <c r="A92" s="6">
        <f t="shared" si="9"/>
        <v>208.77999999999946</v>
      </c>
      <c r="B92" s="6">
        <f t="shared" si="6"/>
        <v>1.0501390144894507E-2</v>
      </c>
      <c r="C92" s="6" t="str">
        <f t="shared" si="8"/>
        <v/>
      </c>
      <c r="D92" s="6">
        <f t="shared" si="7"/>
        <v>1.0501390144894507E-2</v>
      </c>
    </row>
    <row r="93" spans="1:4" x14ac:dyDescent="0.25">
      <c r="A93" s="6">
        <f t="shared" si="9"/>
        <v>210.66999999999945</v>
      </c>
      <c r="B93" s="6">
        <f t="shared" si="6"/>
        <v>1.043596113512936E-2</v>
      </c>
      <c r="C93" s="6" t="str">
        <f t="shared" si="8"/>
        <v/>
      </c>
      <c r="D93" s="6">
        <f t="shared" si="7"/>
        <v>1.043596113512936E-2</v>
      </c>
    </row>
    <row r="94" spans="1:4" x14ac:dyDescent="0.25">
      <c r="A94" s="6">
        <f t="shared" si="9"/>
        <v>212.55999999999943</v>
      </c>
      <c r="B94" s="6">
        <f t="shared" si="6"/>
        <v>1.0345044814165531E-2</v>
      </c>
      <c r="C94" s="6" t="str">
        <f t="shared" si="8"/>
        <v/>
      </c>
      <c r="D94" s="6">
        <f t="shared" si="7"/>
        <v>1.0345044814165531E-2</v>
      </c>
    </row>
    <row r="95" spans="1:4" x14ac:dyDescent="0.25">
      <c r="A95" s="6">
        <f t="shared" si="9"/>
        <v>214.44999999999942</v>
      </c>
      <c r="B95" s="6">
        <f t="shared" si="6"/>
        <v>1.0229315259334676E-2</v>
      </c>
      <c r="C95" s="6" t="str">
        <f t="shared" si="8"/>
        <v/>
      </c>
      <c r="D95" s="6">
        <f t="shared" si="7"/>
        <v>1.0229315259334676E-2</v>
      </c>
    </row>
    <row r="96" spans="1:4" x14ac:dyDescent="0.25">
      <c r="A96" s="6">
        <f t="shared" si="9"/>
        <v>216.33999999999941</v>
      </c>
      <c r="B96" s="6">
        <f t="shared" si="6"/>
        <v>1.0089624747632961E-2</v>
      </c>
      <c r="C96" s="6" t="str">
        <f t="shared" si="8"/>
        <v/>
      </c>
      <c r="D96" s="6">
        <f t="shared" si="7"/>
        <v>1.0089624747632961E-2</v>
      </c>
    </row>
    <row r="97" spans="1:4" x14ac:dyDescent="0.25">
      <c r="A97" s="6">
        <f t="shared" si="9"/>
        <v>218.22999999999939</v>
      </c>
      <c r="B97" s="6">
        <f t="shared" si="6"/>
        <v>9.9269933046809526E-3</v>
      </c>
      <c r="C97" s="6" t="str">
        <f t="shared" si="8"/>
        <v/>
      </c>
      <c r="D97" s="6">
        <f t="shared" si="7"/>
        <v>9.9269933046809526E-3</v>
      </c>
    </row>
    <row r="98" spans="1:4" x14ac:dyDescent="0.25">
      <c r="A98" s="6">
        <f t="shared" si="9"/>
        <v>220.11999999999938</v>
      </c>
      <c r="B98" s="6">
        <f t="shared" si="6"/>
        <v>9.7425963043207883E-3</v>
      </c>
      <c r="C98" s="6" t="str">
        <f t="shared" si="8"/>
        <v/>
      </c>
      <c r="D98" s="6">
        <f t="shared" si="7"/>
        <v>9.7425963043207883E-3</v>
      </c>
    </row>
    <row r="99" spans="1:4" x14ac:dyDescent="0.25">
      <c r="A99" s="6">
        <f t="shared" si="9"/>
        <v>222.00999999999937</v>
      </c>
      <c r="B99" s="6">
        <f t="shared" si="6"/>
        <v>9.5377503296733002E-3</v>
      </c>
      <c r="C99" s="6" t="str">
        <f t="shared" si="8"/>
        <v/>
      </c>
      <c r="D99" s="6">
        <f t="shared" si="7"/>
        <v>9.5377503296733002E-3</v>
      </c>
    </row>
    <row r="100" spans="1:4" x14ac:dyDescent="0.25">
      <c r="A100" s="6">
        <f t="shared" si="9"/>
        <v>223.89999999999935</v>
      </c>
      <c r="B100" s="6">
        <f t="shared" si="6"/>
        <v>9.313897533447156E-3</v>
      </c>
      <c r="C100" s="6" t="str">
        <f t="shared" si="8"/>
        <v/>
      </c>
      <c r="D100" s="6">
        <f t="shared" si="7"/>
        <v>9.313897533447156E-3</v>
      </c>
    </row>
    <row r="101" spans="1:4" x14ac:dyDescent="0.25">
      <c r="A101" s="6">
        <f t="shared" si="9"/>
        <v>225.78999999999934</v>
      </c>
      <c r="B101" s="6">
        <f t="shared" si="6"/>
        <v>9.0725887571266456E-3</v>
      </c>
      <c r="C101" s="6" t="str">
        <f t="shared" si="8"/>
        <v/>
      </c>
      <c r="D101" s="6">
        <f t="shared" si="7"/>
        <v>9.0725887571266456E-3</v>
      </c>
    </row>
    <row r="102" spans="1:4" x14ac:dyDescent="0.25">
      <c r="A102" s="6">
        <f t="shared" si="9"/>
        <v>227.67999999999932</v>
      </c>
      <c r="B102" s="6">
        <f t="shared" si="6"/>
        <v>8.8154656849683388E-3</v>
      </c>
      <c r="C102" s="6" t="str">
        <f t="shared" si="8"/>
        <v/>
      </c>
      <c r="D102" s="6">
        <f t="shared" si="7"/>
        <v>8.8154656849683388E-3</v>
      </c>
    </row>
    <row r="103" spans="1:4" x14ac:dyDescent="0.25">
      <c r="A103" s="6">
        <f t="shared" si="9"/>
        <v>229.56999999999931</v>
      </c>
      <c r="B103" s="6">
        <f t="shared" si="6"/>
        <v>8.5442423192570935E-3</v>
      </c>
      <c r="C103" s="6" t="str">
        <f t="shared" si="8"/>
        <v/>
      </c>
      <c r="D103" s="6">
        <f t="shared" si="7"/>
        <v>8.5442423192570935E-3</v>
      </c>
    </row>
    <row r="104" spans="1:4" x14ac:dyDescent="0.25">
      <c r="A104" s="6">
        <f t="shared" si="9"/>
        <v>231.4599999999993</v>
      </c>
      <c r="B104" s="6">
        <f t="shared" si="6"/>
        <v>8.2606860679038455E-3</v>
      </c>
      <c r="C104" s="6" t="str">
        <f t="shared" si="8"/>
        <v/>
      </c>
      <c r="D104" s="6">
        <f t="shared" si="7"/>
        <v>8.2606860679038455E-3</v>
      </c>
    </row>
    <row r="105" spans="1:4" x14ac:dyDescent="0.25">
      <c r="A105" s="6">
        <f t="shared" si="9"/>
        <v>233.34999999999928</v>
      </c>
      <c r="B105" s="6">
        <f t="shared" si="6"/>
        <v>7.9665987342541992E-3</v>
      </c>
      <c r="C105" s="6" t="str">
        <f t="shared" si="8"/>
        <v/>
      </c>
      <c r="D105" s="6">
        <f t="shared" si="7"/>
        <v>7.9665987342541992E-3</v>
      </c>
    </row>
    <row r="106" spans="1:4" x14ac:dyDescent="0.25">
      <c r="A106" s="6">
        <f t="shared" si="9"/>
        <v>235.23999999999927</v>
      </c>
      <c r="B106" s="6">
        <f t="shared" ref="B106:B137" si="10">_xlfn.NORM.DIST(A106,$C$5,$D$5,0)</f>
        <v>7.6637976921028368E-3</v>
      </c>
      <c r="C106" s="6" t="str">
        <f t="shared" si="8"/>
        <v/>
      </c>
      <c r="D106" s="6">
        <f t="shared" ref="D106:D137" si="11">IF(A106&lt;=$B$5,B106,"")</f>
        <v>7.6637976921028368E-3</v>
      </c>
    </row>
    <row r="107" spans="1:4" x14ac:dyDescent="0.25">
      <c r="A107" s="6">
        <f t="shared" si="9"/>
        <v>237.12999999999926</v>
      </c>
      <c r="B107" s="6">
        <f t="shared" si="10"/>
        <v>7.3540975166931513E-3</v>
      </c>
      <c r="C107" s="6" t="str">
        <f t="shared" si="8"/>
        <v/>
      </c>
      <c r="D107" s="6">
        <f t="shared" si="11"/>
        <v>7.3540975166931513E-3</v>
      </c>
    </row>
    <row r="108" spans="1:4" x14ac:dyDescent="0.25">
      <c r="A108" s="6">
        <f t="shared" si="9"/>
        <v>239.01999999999924</v>
      </c>
      <c r="B108" s="6">
        <f t="shared" si="10"/>
        <v>7.0392923253640117E-3</v>
      </c>
      <c r="C108" s="6" t="str">
        <f t="shared" si="8"/>
        <v/>
      </c>
      <c r="D108" s="6">
        <f t="shared" si="11"/>
        <v>7.0392923253640117E-3</v>
      </c>
    </row>
    <row r="109" spans="1:4" x14ac:dyDescent="0.25">
      <c r="A109" s="6">
        <f t="shared" si="9"/>
        <v>240.90999999999923</v>
      </c>
      <c r="B109" s="6">
        <f t="shared" si="10"/>
        <v>6.7211390600315857E-3</v>
      </c>
      <c r="C109" s="6" t="str">
        <f t="shared" si="8"/>
        <v/>
      </c>
      <c r="D109" s="6" t="str">
        <f t="shared" si="11"/>
        <v/>
      </c>
    </row>
    <row r="110" spans="1:4" x14ac:dyDescent="0.25">
      <c r="A110" s="6">
        <f t="shared" si="9"/>
        <v>242.79999999999922</v>
      </c>
      <c r="B110" s="6">
        <f t="shared" si="10"/>
        <v>6.401341918495989E-3</v>
      </c>
      <c r="C110" s="6" t="str">
        <f t="shared" si="8"/>
        <v/>
      </c>
      <c r="D110" s="6" t="str">
        <f t="shared" si="11"/>
        <v/>
      </c>
    </row>
    <row r="111" spans="1:4" x14ac:dyDescent="0.25">
      <c r="A111" s="6">
        <f t="shared" si="9"/>
        <v>244.6899999999992</v>
      </c>
      <c r="B111" s="6">
        <f t="shared" si="10"/>
        <v>6.0815381133396329E-3</v>
      </c>
      <c r="C111" s="6" t="str">
        <f t="shared" si="8"/>
        <v/>
      </c>
      <c r="D111" s="6" t="str">
        <f t="shared" si="11"/>
        <v/>
      </c>
    </row>
    <row r="112" spans="1:4" x14ac:dyDescent="0.25">
      <c r="A112" s="6">
        <f t="shared" si="9"/>
        <v>246.57999999999919</v>
      </c>
      <c r="B112" s="6">
        <f t="shared" si="10"/>
        <v>5.7632851066813677E-3</v>
      </c>
      <c r="C112" s="6" t="str">
        <f t="shared" si="8"/>
        <v/>
      </c>
      <c r="D112" s="6" t="str">
        <f t="shared" si="11"/>
        <v/>
      </c>
    </row>
    <row r="113" spans="1:4" x14ac:dyDescent="0.25">
      <c r="A113" s="6">
        <f t="shared" si="9"/>
        <v>248.46999999999917</v>
      </c>
      <c r="B113" s="6">
        <f t="shared" si="10"/>
        <v>5.4480494370365068E-3</v>
      </c>
      <c r="C113" s="6" t="str">
        <f t="shared" si="8"/>
        <v/>
      </c>
      <c r="D113" s="6" t="str">
        <f t="shared" si="11"/>
        <v/>
      </c>
    </row>
    <row r="114" spans="1:4" x14ac:dyDescent="0.25">
      <c r="A114" s="6">
        <f t="shared" si="9"/>
        <v>250.35999999999916</v>
      </c>
      <c r="B114" s="6">
        <f t="shared" si="10"/>
        <v>5.1371972217782559E-3</v>
      </c>
      <c r="C114" s="6" t="str">
        <f t="shared" si="8"/>
        <v/>
      </c>
      <c r="D114" s="6" t="str">
        <f t="shared" si="11"/>
        <v/>
      </c>
    </row>
    <row r="115" spans="1:4" x14ac:dyDescent="0.25">
      <c r="A115" s="6">
        <f t="shared" si="9"/>
        <v>252.24999999999915</v>
      </c>
      <c r="B115" s="6">
        <f t="shared" si="10"/>
        <v>4.8319863859530967E-3</v>
      </c>
      <c r="C115" s="6" t="str">
        <f t="shared" si="8"/>
        <v/>
      </c>
      <c r="D115" s="6" t="str">
        <f t="shared" si="11"/>
        <v/>
      </c>
    </row>
    <row r="116" spans="1:4" x14ac:dyDescent="0.25">
      <c r="A116" s="6">
        <f t="shared" si="9"/>
        <v>254.13999999999913</v>
      </c>
      <c r="B116" s="6">
        <f t="shared" si="10"/>
        <v>4.5335606361855147E-3</v>
      </c>
      <c r="C116" s="6" t="str">
        <f t="shared" si="8"/>
        <v/>
      </c>
      <c r="D116" s="6" t="str">
        <f t="shared" si="11"/>
        <v/>
      </c>
    </row>
    <row r="117" spans="1:4" x14ac:dyDescent="0.25">
      <c r="A117" s="6">
        <f t="shared" si="9"/>
        <v>256.02999999999912</v>
      </c>
      <c r="B117" s="6">
        <f t="shared" si="10"/>
        <v>4.2429451677757843E-3</v>
      </c>
      <c r="C117" s="6" t="str">
        <f t="shared" si="8"/>
        <v/>
      </c>
      <c r="D117" s="6" t="str">
        <f t="shared" si="11"/>
        <v/>
      </c>
    </row>
    <row r="118" spans="1:4" x14ac:dyDescent="0.25">
      <c r="A118" s="6">
        <f t="shared" si="9"/>
        <v>257.91999999999911</v>
      </c>
      <c r="B118" s="6">
        <f t="shared" si="10"/>
        <v>3.9610440644378261E-3</v>
      </c>
      <c r="C118" s="6" t="str">
        <f t="shared" si="8"/>
        <v/>
      </c>
      <c r="D118" s="6" t="str">
        <f t="shared" si="11"/>
        <v/>
      </c>
    </row>
    <row r="119" spans="1:4" x14ac:dyDescent="0.25">
      <c r="A119" s="6">
        <f t="shared" si="9"/>
        <v>259.80999999999909</v>
      </c>
      <c r="B119" s="6">
        <f t="shared" si="10"/>
        <v>3.6886393239514582E-3</v>
      </c>
      <c r="C119" s="6" t="str">
        <f t="shared" si="8"/>
        <v/>
      </c>
      <c r="D119" s="6" t="str">
        <f t="shared" si="11"/>
        <v/>
      </c>
    </row>
    <row r="120" spans="1:4" x14ac:dyDescent="0.25">
      <c r="A120" s="6">
        <f t="shared" si="9"/>
        <v>261.69999999999908</v>
      </c>
      <c r="B120" s="6">
        <f t="shared" si="10"/>
        <v>3.4263914197327108E-3</v>
      </c>
      <c r="C120" s="6" t="str">
        <f t="shared" si="8"/>
        <v/>
      </c>
      <c r="D120" s="6" t="str">
        <f t="shared" si="11"/>
        <v/>
      </c>
    </row>
    <row r="121" spans="1:4" x14ac:dyDescent="0.25">
      <c r="A121" s="6">
        <f t="shared" si="9"/>
        <v>263.58999999999907</v>
      </c>
      <c r="B121" s="6">
        <f t="shared" si="10"/>
        <v>3.1748412882801635E-3</v>
      </c>
      <c r="C121" s="6" t="str">
        <f t="shared" si="8"/>
        <v/>
      </c>
      <c r="D121" s="6" t="str">
        <f t="shared" si="11"/>
        <v/>
      </c>
    </row>
    <row r="122" spans="1:4" x14ac:dyDescent="0.25">
      <c r="A122" s="6">
        <f t="shared" si="9"/>
        <v>265.47999999999905</v>
      </c>
      <c r="B122" s="6">
        <f t="shared" si="10"/>
        <v>2.9344136158587302E-3</v>
      </c>
      <c r="C122" s="6" t="str">
        <f t="shared" si="8"/>
        <v/>
      </c>
      <c r="D122" s="6" t="str">
        <f t="shared" si="11"/>
        <v/>
      </c>
    </row>
    <row r="123" spans="1:4" x14ac:dyDescent="0.25">
      <c r="A123" s="6">
        <f t="shared" si="9"/>
        <v>267.36999999999904</v>
      </c>
      <c r="B123" s="6">
        <f t="shared" si="10"/>
        <v>2.7054212847614362E-3</v>
      </c>
      <c r="C123" s="6" t="str">
        <f t="shared" si="8"/>
        <v/>
      </c>
      <c r="D123" s="6" t="str">
        <f t="shared" si="11"/>
        <v/>
      </c>
    </row>
    <row r="124" spans="1:4" x14ac:dyDescent="0.25">
      <c r="A124" s="6">
        <f t="shared" si="9"/>
        <v>269.25999999999902</v>
      </c>
      <c r="B124" s="6">
        <f t="shared" si="10"/>
        <v>2.4880708300764822E-3</v>
      </c>
      <c r="C124" s="6" t="str">
        <f t="shared" si="8"/>
        <v/>
      </c>
      <c r="D124" s="6" t="str">
        <f t="shared" si="11"/>
        <v/>
      </c>
    </row>
    <row r="125" spans="1:4" x14ac:dyDescent="0.25">
      <c r="A125" s="6">
        <f t="shared" si="9"/>
        <v>271.14999999999901</v>
      </c>
      <c r="B125" s="6">
        <f t="shared" si="10"/>
        <v>2.2824687520242182E-3</v>
      </c>
      <c r="C125" s="6" t="str">
        <f t="shared" si="8"/>
        <v/>
      </c>
      <c r="D125" s="6" t="str">
        <f t="shared" si="11"/>
        <v/>
      </c>
    </row>
    <row r="126" spans="1:4" x14ac:dyDescent="0.25">
      <c r="A126" s="6">
        <f t="shared" si="9"/>
        <v>273.039999999999</v>
      </c>
      <c r="B126" s="6">
        <f t="shared" si="10"/>
        <v>2.0886285264787806E-3</v>
      </c>
      <c r="C126" s="6" t="str">
        <f t="shared" si="8"/>
        <v/>
      </c>
      <c r="D126" s="6" t="str">
        <f t="shared" si="11"/>
        <v/>
      </c>
    </row>
    <row r="127" spans="1:4" x14ac:dyDescent="0.25">
      <c r="A127" s="6">
        <f t="shared" si="9"/>
        <v>274.92999999999898</v>
      </c>
      <c r="B127" s="6">
        <f t="shared" si="10"/>
        <v>1.9064781570428987E-3</v>
      </c>
      <c r="C127" s="6" t="str">
        <f t="shared" si="8"/>
        <v/>
      </c>
      <c r="D127" s="6" t="str">
        <f t="shared" si="11"/>
        <v/>
      </c>
    </row>
    <row r="128" spans="1:4" x14ac:dyDescent="0.25">
      <c r="A128" s="6">
        <f t="shared" si="9"/>
        <v>276.81999999999897</v>
      </c>
      <c r="B128" s="6">
        <f t="shared" si="10"/>
        <v>1.7358681157322749E-3</v>
      </c>
      <c r="C128" s="6" t="str">
        <f t="shared" si="8"/>
        <v/>
      </c>
      <c r="D128" s="6" t="str">
        <f t="shared" si="11"/>
        <v/>
      </c>
    </row>
    <row r="129" spans="1:4" x14ac:dyDescent="0.25">
      <c r="A129" s="6">
        <f t="shared" si="9"/>
        <v>278.70999999999896</v>
      </c>
      <c r="B129" s="6">
        <f t="shared" si="10"/>
        <v>1.5765795256301391E-3</v>
      </c>
      <c r="C129" s="6" t="str">
        <f t="shared" si="8"/>
        <v/>
      </c>
      <c r="D129" s="6" t="str">
        <f t="shared" si="11"/>
        <v/>
      </c>
    </row>
    <row r="130" spans="1:4" x14ac:dyDescent="0.25">
      <c r="A130" s="6">
        <f t="shared" si="9"/>
        <v>280.59999999999894</v>
      </c>
      <c r="B130" s="6">
        <f t="shared" si="10"/>
        <v>1.4283324474389167E-3</v>
      </c>
      <c r="C130" s="6" t="str">
        <f t="shared" si="8"/>
        <v/>
      </c>
      <c r="D130" s="6" t="str">
        <f t="shared" si="11"/>
        <v/>
      </c>
    </row>
    <row r="131" spans="1:4" x14ac:dyDescent="0.25">
      <c r="A131" s="6">
        <f t="shared" si="9"/>
        <v>282.48999999999893</v>
      </c>
      <c r="B131" s="6">
        <f t="shared" si="10"/>
        <v>1.2907941423064972E-3</v>
      </c>
      <c r="C131" s="6" t="str">
        <f t="shared" si="8"/>
        <v/>
      </c>
      <c r="D131" s="6" t="str">
        <f t="shared" si="11"/>
        <v/>
      </c>
    </row>
    <row r="132" spans="1:4" x14ac:dyDescent="0.25">
      <c r="A132" s="6">
        <f t="shared" si="9"/>
        <v>284.37999999999892</v>
      </c>
      <c r="B132" s="6">
        <f t="shared" si="10"/>
        <v>1.1635871952494659E-3</v>
      </c>
      <c r="C132" s="6" t="str">
        <f t="shared" si="8"/>
        <v/>
      </c>
      <c r="D132" s="6" t="str">
        <f t="shared" si="11"/>
        <v/>
      </c>
    </row>
    <row r="133" spans="1:4" x14ac:dyDescent="0.25">
      <c r="A133" s="6">
        <f t="shared" si="9"/>
        <v>286.2699999999989</v>
      </c>
      <c r="B133" s="6">
        <f t="shared" si="10"/>
        <v>1.0462973965442508E-3</v>
      </c>
      <c r="C133" s="6" t="str">
        <f t="shared" si="8"/>
        <v/>
      </c>
      <c r="D133" s="6" t="str">
        <f t="shared" si="11"/>
        <v/>
      </c>
    </row>
    <row r="134" spans="1:4" x14ac:dyDescent="0.25">
      <c r="A134" s="6">
        <f t="shared" si="9"/>
        <v>288.15999999999889</v>
      </c>
      <c r="B134" s="6">
        <f t="shared" si="10"/>
        <v>9.3848129222840501E-4</v>
      </c>
      <c r="C134" s="6" t="str">
        <f t="shared" si="8"/>
        <v/>
      </c>
      <c r="D134" s="6" t="str">
        <f t="shared" si="11"/>
        <v/>
      </c>
    </row>
    <row r="135" spans="1:4" x14ac:dyDescent="0.25">
      <c r="A135" s="6">
        <f t="shared" si="9"/>
        <v>290.04999999999887</v>
      </c>
      <c r="B135" s="6">
        <f t="shared" si="10"/>
        <v>8.3967332898596692E-4</v>
      </c>
      <c r="C135" s="6" t="str">
        <f t="shared" si="8"/>
        <v/>
      </c>
      <c r="D135" s="6" t="str">
        <f t="shared" si="11"/>
        <v/>
      </c>
    </row>
    <row r="136" spans="1:4" x14ac:dyDescent="0.25">
      <c r="A136" s="6">
        <f t="shared" si="9"/>
        <v>291.93999999999886</v>
      </c>
      <c r="B136" s="6">
        <f t="shared" si="10"/>
        <v>7.4939253284664353E-4</v>
      </c>
      <c r="C136" s="6" t="str">
        <f t="shared" si="8"/>
        <v/>
      </c>
      <c r="D136" s="6" t="str">
        <f t="shared" si="11"/>
        <v/>
      </c>
    </row>
    <row r="137" spans="1:4" x14ac:dyDescent="0.25">
      <c r="A137" s="6">
        <f t="shared" si="9"/>
        <v>293.82999999999885</v>
      </c>
      <c r="B137" s="6">
        <f t="shared" si="10"/>
        <v>6.6714867500518966E-4</v>
      </c>
      <c r="C137" s="6" t="str">
        <f t="shared" si="8"/>
        <v/>
      </c>
      <c r="D137" s="6" t="str">
        <f t="shared" si="11"/>
        <v/>
      </c>
    </row>
    <row r="138" spans="1:4" x14ac:dyDescent="0.25">
      <c r="A138" s="6">
        <f t="shared" si="9"/>
        <v>295.71999999999883</v>
      </c>
      <c r="B138" s="6">
        <f t="shared" ref="B138:B169" si="12">_xlfn.NORM.DIST(A138,$C$5,$D$5,0)</f>
        <v>5.9244789139800409E-4</v>
      </c>
      <c r="C138" s="6" t="str">
        <f t="shared" si="8"/>
        <v/>
      </c>
      <c r="D138" s="6" t="str">
        <f t="shared" ref="D138:D170" si="13">IF(A138&lt;=$B$5,B138,"")</f>
        <v/>
      </c>
    </row>
    <row r="139" spans="1:4" x14ac:dyDescent="0.25">
      <c r="A139" s="6">
        <f t="shared" si="9"/>
        <v>297.60999999999882</v>
      </c>
      <c r="B139" s="6">
        <f t="shared" si="12"/>
        <v>5.2479773523272032E-4</v>
      </c>
      <c r="C139" s="6" t="str">
        <f t="shared" ref="C139:C170" si="14">IF(A139&lt;=$A$5,B139,"")</f>
        <v/>
      </c>
      <c r="D139" s="6" t="str">
        <f t="shared" si="13"/>
        <v/>
      </c>
    </row>
    <row r="140" spans="1:4" x14ac:dyDescent="0.25">
      <c r="A140" s="6">
        <f t="shared" ref="A140:A170" si="15">A139+$D$5/20</f>
        <v>299.49999999999881</v>
      </c>
      <c r="B140" s="6">
        <f t="shared" si="12"/>
        <v>4.6371165326904564E-4</v>
      </c>
      <c r="C140" s="6" t="str">
        <f t="shared" si="14"/>
        <v/>
      </c>
      <c r="D140" s="6" t="str">
        <f t="shared" si="13"/>
        <v/>
      </c>
    </row>
    <row r="141" spans="1:4" x14ac:dyDescent="0.25">
      <c r="A141" s="6">
        <f t="shared" si="15"/>
        <v>301.38999999999879</v>
      </c>
      <c r="B141" s="6">
        <f t="shared" si="12"/>
        <v>4.0871288715334453E-4</v>
      </c>
      <c r="C141" s="6" t="str">
        <f t="shared" si="14"/>
        <v/>
      </c>
      <c r="D141" s="6" t="str">
        <f t="shared" si="13"/>
        <v/>
      </c>
    </row>
    <row r="142" spans="1:4" x14ac:dyDescent="0.25">
      <c r="A142" s="6">
        <f t="shared" si="15"/>
        <v>303.27999999999878</v>
      </c>
      <c r="B142" s="6">
        <f t="shared" si="12"/>
        <v>3.5933781041499313E-4</v>
      </c>
      <c r="C142" s="6" t="str">
        <f t="shared" si="14"/>
        <v/>
      </c>
      <c r="D142" s="6" t="str">
        <f t="shared" si="13"/>
        <v/>
      </c>
    </row>
    <row r="143" spans="1:4" x14ac:dyDescent="0.25">
      <c r="A143" s="6">
        <f t="shared" si="15"/>
        <v>305.16999999999877</v>
      </c>
      <c r="B143" s="6">
        <f t="shared" si="12"/>
        <v>3.1513871977794196E-4</v>
      </c>
      <c r="C143" s="6" t="str">
        <f t="shared" si="14"/>
        <v/>
      </c>
      <c r="D143" s="6" t="str">
        <f t="shared" si="13"/>
        <v/>
      </c>
    </row>
    <row r="144" spans="1:4" x14ac:dyDescent="0.25">
      <c r="A144" s="6">
        <f t="shared" si="15"/>
        <v>307.05999999999875</v>
      </c>
      <c r="B144" s="6">
        <f t="shared" si="12"/>
        <v>2.7568610620168035E-4</v>
      </c>
      <c r="C144" s="6" t="str">
        <f t="shared" si="14"/>
        <v/>
      </c>
      <c r="D144" s="6" t="str">
        <f t="shared" si="13"/>
        <v/>
      </c>
    </row>
    <row r="145" spans="1:4" x14ac:dyDescent="0.25">
      <c r="A145" s="6">
        <f t="shared" si="15"/>
        <v>308.94999999999874</v>
      </c>
      <c r="B145" s="6">
        <f t="shared" si="12"/>
        <v>2.4057043655004992E-4</v>
      </c>
      <c r="C145" s="6" t="str">
        <f t="shared" si="14"/>
        <v/>
      </c>
      <c r="D145" s="6" t="str">
        <f t="shared" si="13"/>
        <v/>
      </c>
    </row>
    <row r="146" spans="1:4" x14ac:dyDescent="0.25">
      <c r="A146" s="6">
        <f t="shared" si="15"/>
        <v>310.83999999999872</v>
      </c>
      <c r="B146" s="6">
        <f t="shared" si="12"/>
        <v>2.0940348103123564E-4</v>
      </c>
      <c r="C146" s="6" t="str">
        <f t="shared" si="14"/>
        <v/>
      </c>
      <c r="D146" s="6" t="str">
        <f t="shared" si="13"/>
        <v/>
      </c>
    </row>
    <row r="147" spans="1:4" x14ac:dyDescent="0.25">
      <c r="A147" s="6">
        <f t="shared" si="15"/>
        <v>312.72999999999871</v>
      </c>
      <c r="B147" s="6">
        <f t="shared" si="12"/>
        <v>1.8181922461943498E-4</v>
      </c>
      <c r="C147" s="6" t="str">
        <f t="shared" si="14"/>
        <v/>
      </c>
      <c r="D147" s="6" t="str">
        <f t="shared" si="13"/>
        <v/>
      </c>
    </row>
    <row r="148" spans="1:4" x14ac:dyDescent="0.25">
      <c r="A148" s="6">
        <f t="shared" si="15"/>
        <v>314.6199999999987</v>
      </c>
      <c r="B148" s="6">
        <f t="shared" si="12"/>
        <v>1.5747440263958853E-4</v>
      </c>
      <c r="C148" s="6" t="str">
        <f t="shared" si="14"/>
        <v/>
      </c>
      <c r="D148" s="6" t="str">
        <f t="shared" si="13"/>
        <v/>
      </c>
    </row>
    <row r="149" spans="1:4" x14ac:dyDescent="0.25">
      <c r="A149" s="6">
        <f t="shared" si="15"/>
        <v>316.50999999999868</v>
      </c>
      <c r="B149" s="6">
        <f t="shared" si="12"/>
        <v>1.3604870166810754E-4</v>
      </c>
      <c r="C149" s="6" t="str">
        <f t="shared" si="14"/>
        <v/>
      </c>
      <c r="D149" s="6" t="str">
        <f t="shared" si="13"/>
        <v/>
      </c>
    </row>
    <row r="150" spans="1:4" x14ac:dyDescent="0.25">
      <c r="A150" s="6">
        <f t="shared" si="15"/>
        <v>318.39999999999867</v>
      </c>
      <c r="B150" s="6">
        <f t="shared" si="12"/>
        <v>1.1724466698249925E-4</v>
      </c>
      <c r="C150" s="6" t="str">
        <f t="shared" si="14"/>
        <v/>
      </c>
      <c r="D150" s="6" t="str">
        <f t="shared" si="13"/>
        <v/>
      </c>
    </row>
    <row r="151" spans="1:4" x14ac:dyDescent="0.25">
      <c r="A151" s="6">
        <f t="shared" si="15"/>
        <v>320.28999999999866</v>
      </c>
      <c r="B151" s="6">
        <f t="shared" si="12"/>
        <v>1.0078735709582585E-4</v>
      </c>
      <c r="C151" s="6" t="str">
        <f t="shared" si="14"/>
        <v/>
      </c>
      <c r="D151" s="6" t="str">
        <f t="shared" si="13"/>
        <v/>
      </c>
    </row>
    <row r="152" spans="1:4" x14ac:dyDescent="0.25">
      <c r="A152" s="6">
        <f t="shared" si="15"/>
        <v>322.17999999999864</v>
      </c>
      <c r="B152" s="6">
        <f t="shared" si="12"/>
        <v>8.642378455556309E-5</v>
      </c>
      <c r="C152" s="6" t="str">
        <f t="shared" si="14"/>
        <v/>
      </c>
      <c r="D152" s="6" t="str">
        <f t="shared" si="13"/>
        <v/>
      </c>
    </row>
    <row r="153" spans="1:4" x14ac:dyDescent="0.25">
      <c r="A153" s="6">
        <f t="shared" si="15"/>
        <v>324.06999999999863</v>
      </c>
      <c r="B153" s="6">
        <f t="shared" si="12"/>
        <v>7.3922180287824466E-5</v>
      </c>
      <c r="C153" s="6" t="str">
        <f t="shared" si="14"/>
        <v/>
      </c>
      <c r="D153" s="6" t="str">
        <f t="shared" si="13"/>
        <v/>
      </c>
    </row>
    <row r="154" spans="1:4" x14ac:dyDescent="0.25">
      <c r="A154" s="6">
        <f t="shared" si="15"/>
        <v>325.95999999999862</v>
      </c>
      <c r="B154" s="6">
        <f t="shared" si="12"/>
        <v>6.3071116440876194E-5</v>
      </c>
      <c r="C154" s="6" t="str">
        <f t="shared" si="14"/>
        <v/>
      </c>
      <c r="D154" s="6" t="str">
        <f t="shared" si="13"/>
        <v/>
      </c>
    </row>
    <row r="155" spans="1:4" x14ac:dyDescent="0.25">
      <c r="A155" s="6">
        <f t="shared" si="15"/>
        <v>327.8499999999986</v>
      </c>
      <c r="B155" s="6">
        <f t="shared" si="12"/>
        <v>5.3678520034391841E-5</v>
      </c>
      <c r="C155" s="6" t="str">
        <f t="shared" si="14"/>
        <v/>
      </c>
      <c r="D155" s="6" t="str">
        <f t="shared" si="13"/>
        <v/>
      </c>
    </row>
    <row r="156" spans="1:4" x14ac:dyDescent="0.25">
      <c r="A156" s="6">
        <f t="shared" si="15"/>
        <v>329.73999999999859</v>
      </c>
      <c r="B156" s="6">
        <f t="shared" si="12"/>
        <v>4.5570606853277542E-5</v>
      </c>
      <c r="C156" s="6" t="str">
        <f t="shared" si="14"/>
        <v/>
      </c>
      <c r="D156" s="6" t="str">
        <f t="shared" si="13"/>
        <v/>
      </c>
    </row>
    <row r="157" spans="1:4" x14ac:dyDescent="0.25">
      <c r="A157" s="6">
        <f t="shared" si="15"/>
        <v>331.62999999999857</v>
      </c>
      <c r="B157" s="6">
        <f t="shared" si="12"/>
        <v>3.8590762028225658E-5</v>
      </c>
      <c r="C157" s="6" t="str">
        <f t="shared" si="14"/>
        <v/>
      </c>
      <c r="D157" s="6" t="str">
        <f t="shared" si="13"/>
        <v/>
      </c>
    </row>
    <row r="158" spans="1:4" x14ac:dyDescent="0.25">
      <c r="A158" s="6">
        <f t="shared" si="15"/>
        <v>333.51999999999856</v>
      </c>
      <c r="B158" s="6">
        <f t="shared" si="12"/>
        <v>3.2598390700348608E-5</v>
      </c>
      <c r="C158" s="6" t="str">
        <f t="shared" si="14"/>
        <v/>
      </c>
      <c r="D158" s="6" t="str">
        <f t="shared" si="13"/>
        <v/>
      </c>
    </row>
    <row r="159" spans="1:4" x14ac:dyDescent="0.25">
      <c r="A159" s="6">
        <f t="shared" si="15"/>
        <v>335.40999999999855</v>
      </c>
      <c r="B159" s="6">
        <f t="shared" si="12"/>
        <v>2.7467759144485392E-5</v>
      </c>
      <c r="C159" s="6" t="str">
        <f t="shared" si="14"/>
        <v/>
      </c>
      <c r="D159" s="6" t="str">
        <f t="shared" si="13"/>
        <v/>
      </c>
    </row>
    <row r="160" spans="1:4" x14ac:dyDescent="0.25">
      <c r="A160" s="6">
        <f t="shared" si="15"/>
        <v>337.29999999999853</v>
      </c>
      <c r="B160" s="6">
        <f t="shared" si="12"/>
        <v>2.3086843784282485E-5</v>
      </c>
      <c r="C160" s="6" t="str">
        <f t="shared" si="14"/>
        <v/>
      </c>
      <c r="D160" s="6" t="str">
        <f t="shared" si="13"/>
        <v/>
      </c>
    </row>
    <row r="161" spans="1:4" x14ac:dyDescent="0.25">
      <c r="A161" s="6">
        <f t="shared" si="15"/>
        <v>339.18999999999852</v>
      </c>
      <c r="B161" s="6">
        <f t="shared" si="12"/>
        <v>1.9356202720381259E-5</v>
      </c>
      <c r="C161" s="6" t="str">
        <f t="shared" si="14"/>
        <v/>
      </c>
      <c r="D161" s="6" t="str">
        <f t="shared" si="13"/>
        <v/>
      </c>
    </row>
    <row r="162" spans="1:4" x14ac:dyDescent="0.25">
      <c r="A162" s="6">
        <f t="shared" si="15"/>
        <v>341.07999999999851</v>
      </c>
      <c r="B162" s="6">
        <f t="shared" si="12"/>
        <v>1.6187881749043886E-5</v>
      </c>
      <c r="C162" s="6" t="str">
        <f t="shared" si="14"/>
        <v/>
      </c>
      <c r="D162" s="6" t="str">
        <f t="shared" si="13"/>
        <v/>
      </c>
    </row>
    <row r="163" spans="1:4" x14ac:dyDescent="0.25">
      <c r="A163" s="6">
        <f t="shared" si="15"/>
        <v>342.96999999999849</v>
      </c>
      <c r="B163" s="6">
        <f t="shared" si="12"/>
        <v>1.3504364400641784E-5</v>
      </c>
      <c r="C163" s="6" t="str">
        <f t="shared" si="14"/>
        <v/>
      </c>
      <c r="D163" s="6" t="str">
        <f t="shared" si="13"/>
        <v/>
      </c>
    </row>
    <row r="164" spans="1:4" x14ac:dyDescent="0.25">
      <c r="A164" s="6">
        <f t="shared" si="15"/>
        <v>344.85999999999848</v>
      </c>
      <c r="B164" s="6">
        <f t="shared" si="12"/>
        <v>1.1237573294995082E-5</v>
      </c>
      <c r="C164" s="6" t="str">
        <f t="shared" si="14"/>
        <v/>
      </c>
      <c r="D164" s="6" t="str">
        <f t="shared" si="13"/>
        <v/>
      </c>
    </row>
    <row r="165" spans="1:4" x14ac:dyDescent="0.25">
      <c r="A165" s="6">
        <f t="shared" si="15"/>
        <v>346.74999999999847</v>
      </c>
      <c r="B165" s="6">
        <f t="shared" si="12"/>
        <v>9.3279281049602918E-6</v>
      </c>
      <c r="C165" s="6" t="str">
        <f t="shared" si="14"/>
        <v/>
      </c>
      <c r="D165" s="6" t="str">
        <f t="shared" si="13"/>
        <v/>
      </c>
    </row>
    <row r="166" spans="1:4" x14ac:dyDescent="0.25">
      <c r="A166" s="6">
        <f t="shared" si="15"/>
        <v>348.63999999999845</v>
      </c>
      <c r="B166" s="6">
        <f t="shared" si="12"/>
        <v>7.723463645277914E-6</v>
      </c>
      <c r="C166" s="6" t="str">
        <f t="shared" si="14"/>
        <v/>
      </c>
      <c r="D166" s="6" t="str">
        <f t="shared" si="13"/>
        <v/>
      </c>
    </row>
    <row r="167" spans="1:4" x14ac:dyDescent="0.25">
      <c r="A167" s="6">
        <f t="shared" si="15"/>
        <v>350.52999999999844</v>
      </c>
      <c r="B167" s="6">
        <f t="shared" si="12"/>
        <v>6.3790100588897303E-6</v>
      </c>
      <c r="C167" s="6" t="str">
        <f t="shared" si="14"/>
        <v/>
      </c>
      <c r="D167" s="6" t="str">
        <f t="shared" si="13"/>
        <v/>
      </c>
    </row>
    <row r="168" spans="1:4" x14ac:dyDescent="0.25">
      <c r="A168" s="6">
        <f t="shared" si="15"/>
        <v>352.41999999999842</v>
      </c>
      <c r="B168" s="6">
        <f t="shared" si="12"/>
        <v>5.2554357511323983E-6</v>
      </c>
      <c r="C168" s="6" t="str">
        <f t="shared" si="14"/>
        <v/>
      </c>
      <c r="D168" s="6" t="str">
        <f t="shared" si="13"/>
        <v/>
      </c>
    </row>
    <row r="169" spans="1:4" x14ac:dyDescent="0.25">
      <c r="A169" s="6">
        <f t="shared" si="15"/>
        <v>354.30999999999841</v>
      </c>
      <c r="B169" s="6">
        <f t="shared" si="12"/>
        <v>4.3189526128642549E-6</v>
      </c>
      <c r="C169" s="6" t="str">
        <f t="shared" si="14"/>
        <v/>
      </c>
      <c r="D169" s="6" t="str">
        <f t="shared" si="13"/>
        <v/>
      </c>
    </row>
    <row r="170" spans="1:4" x14ac:dyDescent="0.25">
      <c r="A170" s="6">
        <f t="shared" si="15"/>
        <v>356.1999999999984</v>
      </c>
      <c r="B170" s="6">
        <f t="shared" ref="B170" si="16">_xlfn.NORM.DIST(A170,$C$5,$D$5,0)</f>
        <v>3.5404821630928031E-6</v>
      </c>
      <c r="C170" s="6" t="str">
        <f t="shared" si="14"/>
        <v/>
      </c>
      <c r="D170" s="6" t="str">
        <f t="shared" si="13"/>
        <v/>
      </c>
    </row>
  </sheetData>
  <sheetProtection sheet="1" selectLockedCells="1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4"/>
  <sheetViews>
    <sheetView workbookViewId="0">
      <selection activeCell="D14" sqref="D14"/>
    </sheetView>
  </sheetViews>
  <sheetFormatPr defaultRowHeight="15" x14ac:dyDescent="0.25"/>
  <cols>
    <col min="1" max="1" width="5.85546875" style="6" customWidth="1"/>
    <col min="2" max="2" width="18.85546875" style="6" bestFit="1" customWidth="1"/>
    <col min="3" max="3" width="9.140625" style="6"/>
  </cols>
  <sheetData>
    <row r="1" spans="1:5" x14ac:dyDescent="0.25">
      <c r="A1" s="1" t="s">
        <v>20</v>
      </c>
    </row>
    <row r="3" spans="1:5" x14ac:dyDescent="0.25">
      <c r="A3" s="4" t="s">
        <v>11</v>
      </c>
      <c r="B3" s="4" t="s">
        <v>12</v>
      </c>
      <c r="C3" s="4" t="s">
        <v>13</v>
      </c>
    </row>
    <row r="4" spans="1:5" x14ac:dyDescent="0.25">
      <c r="A4" s="6">
        <v>-3</v>
      </c>
      <c r="B4" s="6">
        <f>_xlfn.NORM.DIST(A4,0,1,FALSE)</f>
        <v>4.4318484119380075E-3</v>
      </c>
      <c r="C4" s="6">
        <f>IF(A4&lt;=$E$8,B4,"")</f>
        <v>4.4318484119380075E-3</v>
      </c>
    </row>
    <row r="5" spans="1:5" x14ac:dyDescent="0.25">
      <c r="A5" s="6">
        <v>-2.9</v>
      </c>
      <c r="B5" s="6">
        <f t="shared" ref="B5:B64" si="0">_xlfn.NORM.DIST(A5,0,1,FALSE)</f>
        <v>5.9525324197758538E-3</v>
      </c>
      <c r="C5" s="6">
        <f t="shared" ref="C5:C64" si="1">IF(A5&lt;=$E$8,B5,"")</f>
        <v>5.9525324197758538E-3</v>
      </c>
    </row>
    <row r="6" spans="1:5" x14ac:dyDescent="0.25">
      <c r="A6" s="6">
        <v>-2.8</v>
      </c>
      <c r="B6" s="6">
        <f t="shared" si="0"/>
        <v>7.9154515829799686E-3</v>
      </c>
      <c r="C6" s="6">
        <f t="shared" si="1"/>
        <v>7.9154515829799686E-3</v>
      </c>
    </row>
    <row r="7" spans="1:5" x14ac:dyDescent="0.25">
      <c r="A7" s="6">
        <v>-2.7</v>
      </c>
      <c r="B7" s="6">
        <f t="shared" si="0"/>
        <v>1.0420934814422592E-2</v>
      </c>
      <c r="C7" s="6">
        <f t="shared" si="1"/>
        <v>1.0420934814422592E-2</v>
      </c>
      <c r="E7" s="20" t="s">
        <v>18</v>
      </c>
    </row>
    <row r="8" spans="1:5" x14ac:dyDescent="0.25">
      <c r="A8" s="6">
        <v>-2.6</v>
      </c>
      <c r="B8" s="6">
        <f t="shared" si="0"/>
        <v>1.3582969233685613E-2</v>
      </c>
      <c r="C8" s="6">
        <f t="shared" si="1"/>
        <v>1.3582969233685613E-2</v>
      </c>
      <c r="D8" s="14">
        <v>35</v>
      </c>
      <c r="E8" s="15">
        <f>(D8/10)-4</f>
        <v>-0.5</v>
      </c>
    </row>
    <row r="9" spans="1:5" x14ac:dyDescent="0.25">
      <c r="A9" s="6">
        <v>-2.5</v>
      </c>
      <c r="B9" s="6">
        <f t="shared" si="0"/>
        <v>1.752830049356854E-2</v>
      </c>
      <c r="C9" s="6">
        <f t="shared" si="1"/>
        <v>1.752830049356854E-2</v>
      </c>
    </row>
    <row r="10" spans="1:5" x14ac:dyDescent="0.25">
      <c r="A10" s="6">
        <v>-2.4</v>
      </c>
      <c r="B10" s="6">
        <f t="shared" si="0"/>
        <v>2.2394530294842899E-2</v>
      </c>
      <c r="C10" s="6">
        <f t="shared" si="1"/>
        <v>2.2394530294842899E-2</v>
      </c>
    </row>
    <row r="11" spans="1:5" x14ac:dyDescent="0.25">
      <c r="A11" s="6">
        <v>-2.2999999999999998</v>
      </c>
      <c r="B11" s="6">
        <f t="shared" si="0"/>
        <v>2.8327037741601186E-2</v>
      </c>
      <c r="C11" s="6">
        <f t="shared" si="1"/>
        <v>2.8327037741601186E-2</v>
      </c>
    </row>
    <row r="12" spans="1:5" x14ac:dyDescent="0.25">
      <c r="A12" s="6">
        <v>-2.2000000000000002</v>
      </c>
      <c r="B12" s="6">
        <f t="shared" si="0"/>
        <v>3.5474592846231424E-2</v>
      </c>
      <c r="C12" s="6">
        <f t="shared" si="1"/>
        <v>3.5474592846231424E-2</v>
      </c>
    </row>
    <row r="13" spans="1:5" x14ac:dyDescent="0.25">
      <c r="A13" s="6">
        <v>-2.1</v>
      </c>
      <c r="B13" s="6">
        <f t="shared" si="0"/>
        <v>4.3983595980427191E-2</v>
      </c>
      <c r="C13" s="6">
        <f t="shared" si="1"/>
        <v>4.3983595980427191E-2</v>
      </c>
    </row>
    <row r="14" spans="1:5" x14ac:dyDescent="0.25">
      <c r="A14" s="6">
        <v>-2</v>
      </c>
      <c r="B14" s="6">
        <f t="shared" si="0"/>
        <v>5.3990966513188063E-2</v>
      </c>
      <c r="C14" s="6">
        <f t="shared" si="1"/>
        <v>5.3990966513188063E-2</v>
      </c>
    </row>
    <row r="15" spans="1:5" x14ac:dyDescent="0.25">
      <c r="A15" s="6">
        <v>-1.9</v>
      </c>
      <c r="B15" s="6">
        <f t="shared" si="0"/>
        <v>6.5615814774676595E-2</v>
      </c>
      <c r="C15" s="6">
        <f t="shared" si="1"/>
        <v>6.5615814774676595E-2</v>
      </c>
    </row>
    <row r="16" spans="1:5" x14ac:dyDescent="0.25">
      <c r="A16" s="6">
        <v>-1.8</v>
      </c>
      <c r="B16" s="6">
        <f t="shared" si="0"/>
        <v>7.8950158300894149E-2</v>
      </c>
      <c r="C16" s="6">
        <f t="shared" si="1"/>
        <v>7.8950158300894149E-2</v>
      </c>
    </row>
    <row r="17" spans="1:9" x14ac:dyDescent="0.25">
      <c r="A17" s="6">
        <v>-1.7</v>
      </c>
      <c r="B17" s="6">
        <f t="shared" si="0"/>
        <v>9.4049077376886947E-2</v>
      </c>
      <c r="C17" s="6">
        <f t="shared" si="1"/>
        <v>9.4049077376886947E-2</v>
      </c>
    </row>
    <row r="18" spans="1:9" x14ac:dyDescent="0.25">
      <c r="A18" s="6">
        <v>-1.6</v>
      </c>
      <c r="B18" s="6">
        <f t="shared" si="0"/>
        <v>0.11092083467945554</v>
      </c>
      <c r="C18" s="6">
        <f t="shared" si="1"/>
        <v>0.11092083467945554</v>
      </c>
    </row>
    <row r="19" spans="1:9" x14ac:dyDescent="0.25">
      <c r="A19" s="6">
        <v>-1.5</v>
      </c>
      <c r="B19" s="6">
        <f t="shared" si="0"/>
        <v>0.12951759566589174</v>
      </c>
      <c r="C19" s="6">
        <f t="shared" si="1"/>
        <v>0.12951759566589174</v>
      </c>
    </row>
    <row r="20" spans="1:9" x14ac:dyDescent="0.25">
      <c r="A20" s="6">
        <v>-1.4</v>
      </c>
      <c r="B20" s="6">
        <f t="shared" si="0"/>
        <v>0.14972746563574488</v>
      </c>
      <c r="C20" s="6">
        <f t="shared" si="1"/>
        <v>0.14972746563574488</v>
      </c>
    </row>
    <row r="21" spans="1:9" x14ac:dyDescent="0.25">
      <c r="A21" s="6">
        <v>-1.3</v>
      </c>
      <c r="B21" s="6">
        <f t="shared" si="0"/>
        <v>0.17136859204780736</v>
      </c>
      <c r="C21" s="6">
        <f t="shared" si="1"/>
        <v>0.17136859204780736</v>
      </c>
      <c r="H21" t="s">
        <v>21</v>
      </c>
    </row>
    <row r="22" spans="1:9" x14ac:dyDescent="0.25">
      <c r="A22" s="6">
        <v>-1.2</v>
      </c>
      <c r="B22" s="6">
        <f t="shared" si="0"/>
        <v>0.19418605498321295</v>
      </c>
      <c r="C22" s="6">
        <f t="shared" si="1"/>
        <v>0.19418605498321295</v>
      </c>
    </row>
    <row r="23" spans="1:9" x14ac:dyDescent="0.25">
      <c r="A23" s="6">
        <v>-1.1000000000000001</v>
      </c>
      <c r="B23" s="6">
        <f t="shared" si="0"/>
        <v>0.21785217703255053</v>
      </c>
      <c r="C23" s="6">
        <f t="shared" si="1"/>
        <v>0.21785217703255053</v>
      </c>
      <c r="H23" s="22" t="s">
        <v>19</v>
      </c>
      <c r="I23" s="21">
        <f>_xlfn.NORM.S.DIST(E8,TRUE)</f>
        <v>0.30853753872598688</v>
      </c>
    </row>
    <row r="24" spans="1:9" x14ac:dyDescent="0.25">
      <c r="A24" s="6">
        <v>-1</v>
      </c>
      <c r="B24" s="6">
        <f t="shared" si="0"/>
        <v>0.24197072451914337</v>
      </c>
      <c r="C24" s="6">
        <f t="shared" si="1"/>
        <v>0.24197072451914337</v>
      </c>
    </row>
    <row r="25" spans="1:9" x14ac:dyDescent="0.25">
      <c r="A25" s="6">
        <v>-0.9</v>
      </c>
      <c r="B25" s="6">
        <f t="shared" si="0"/>
        <v>0.26608524989875482</v>
      </c>
      <c r="C25" s="6">
        <f t="shared" si="1"/>
        <v>0.26608524989875482</v>
      </c>
    </row>
    <row r="26" spans="1:9" x14ac:dyDescent="0.25">
      <c r="A26" s="6">
        <v>-0.8</v>
      </c>
      <c r="B26" s="6">
        <f t="shared" si="0"/>
        <v>0.28969155276148273</v>
      </c>
      <c r="C26" s="6">
        <f t="shared" si="1"/>
        <v>0.28969155276148273</v>
      </c>
    </row>
    <row r="27" spans="1:9" x14ac:dyDescent="0.25">
      <c r="A27" s="6">
        <v>-0.7</v>
      </c>
      <c r="B27" s="6">
        <f t="shared" si="0"/>
        <v>0.31225393336676127</v>
      </c>
      <c r="C27" s="6">
        <f t="shared" si="1"/>
        <v>0.31225393336676127</v>
      </c>
    </row>
    <row r="28" spans="1:9" x14ac:dyDescent="0.25">
      <c r="A28" s="6">
        <v>-0.6</v>
      </c>
      <c r="B28" s="6">
        <f t="shared" si="0"/>
        <v>0.33322460289179967</v>
      </c>
      <c r="C28" s="6">
        <f t="shared" si="1"/>
        <v>0.33322460289179967</v>
      </c>
    </row>
    <row r="29" spans="1:9" x14ac:dyDescent="0.25">
      <c r="A29" s="6">
        <v>-0.5</v>
      </c>
      <c r="B29" s="6">
        <f t="shared" si="0"/>
        <v>0.35206532676429952</v>
      </c>
      <c r="C29" s="6">
        <f t="shared" si="1"/>
        <v>0.35206532676429952</v>
      </c>
    </row>
    <row r="30" spans="1:9" x14ac:dyDescent="0.25">
      <c r="A30" s="6">
        <v>-0.4</v>
      </c>
      <c r="B30" s="6">
        <f t="shared" si="0"/>
        <v>0.36827014030332333</v>
      </c>
      <c r="C30" s="6" t="str">
        <f t="shared" si="1"/>
        <v/>
      </c>
    </row>
    <row r="31" spans="1:9" x14ac:dyDescent="0.25">
      <c r="A31" s="6">
        <v>-0.3</v>
      </c>
      <c r="B31" s="6">
        <f t="shared" si="0"/>
        <v>0.38138781546052414</v>
      </c>
      <c r="C31" s="6" t="str">
        <f t="shared" si="1"/>
        <v/>
      </c>
    </row>
    <row r="32" spans="1:9" x14ac:dyDescent="0.25">
      <c r="A32" s="6">
        <v>-0.2</v>
      </c>
      <c r="B32" s="6">
        <f t="shared" si="0"/>
        <v>0.39104269397545588</v>
      </c>
      <c r="C32" s="6" t="str">
        <f t="shared" si="1"/>
        <v/>
      </c>
    </row>
    <row r="33" spans="1:3" x14ac:dyDescent="0.25">
      <c r="A33" s="6">
        <v>-0.1</v>
      </c>
      <c r="B33" s="6">
        <f t="shared" si="0"/>
        <v>0.39695254747701181</v>
      </c>
      <c r="C33" s="6" t="str">
        <f t="shared" si="1"/>
        <v/>
      </c>
    </row>
    <row r="34" spans="1:3" x14ac:dyDescent="0.25">
      <c r="A34" s="6">
        <v>0</v>
      </c>
      <c r="B34" s="6">
        <f t="shared" si="0"/>
        <v>0.3989422804014327</v>
      </c>
      <c r="C34" s="6" t="str">
        <f t="shared" si="1"/>
        <v/>
      </c>
    </row>
    <row r="35" spans="1:3" x14ac:dyDescent="0.25">
      <c r="A35" s="6">
        <v>0.1</v>
      </c>
      <c r="B35" s="6">
        <f t="shared" si="0"/>
        <v>0.39695254747701181</v>
      </c>
      <c r="C35" s="6" t="str">
        <f t="shared" si="1"/>
        <v/>
      </c>
    </row>
    <row r="36" spans="1:3" x14ac:dyDescent="0.25">
      <c r="A36" s="6">
        <v>0.2</v>
      </c>
      <c r="B36" s="6">
        <f t="shared" si="0"/>
        <v>0.39104269397545588</v>
      </c>
      <c r="C36" s="6" t="str">
        <f t="shared" si="1"/>
        <v/>
      </c>
    </row>
    <row r="37" spans="1:3" x14ac:dyDescent="0.25">
      <c r="A37" s="6">
        <v>0.3</v>
      </c>
      <c r="B37" s="6">
        <f t="shared" si="0"/>
        <v>0.38138781546052414</v>
      </c>
      <c r="C37" s="6" t="str">
        <f t="shared" si="1"/>
        <v/>
      </c>
    </row>
    <row r="38" spans="1:3" x14ac:dyDescent="0.25">
      <c r="A38" s="6">
        <v>0.4</v>
      </c>
      <c r="B38" s="6">
        <f t="shared" si="0"/>
        <v>0.36827014030332333</v>
      </c>
      <c r="C38" s="6" t="str">
        <f t="shared" si="1"/>
        <v/>
      </c>
    </row>
    <row r="39" spans="1:3" x14ac:dyDescent="0.25">
      <c r="A39" s="6">
        <v>0.5</v>
      </c>
      <c r="B39" s="6">
        <f t="shared" si="0"/>
        <v>0.35206532676429952</v>
      </c>
      <c r="C39" s="6" t="str">
        <f t="shared" si="1"/>
        <v/>
      </c>
    </row>
    <row r="40" spans="1:3" x14ac:dyDescent="0.25">
      <c r="A40" s="6">
        <v>0.6</v>
      </c>
      <c r="B40" s="6">
        <f t="shared" si="0"/>
        <v>0.33322460289179967</v>
      </c>
      <c r="C40" s="6" t="str">
        <f t="shared" si="1"/>
        <v/>
      </c>
    </row>
    <row r="41" spans="1:3" x14ac:dyDescent="0.25">
      <c r="A41" s="6">
        <v>0.7</v>
      </c>
      <c r="B41" s="6">
        <f t="shared" si="0"/>
        <v>0.31225393336676127</v>
      </c>
      <c r="C41" s="6" t="str">
        <f t="shared" si="1"/>
        <v/>
      </c>
    </row>
    <row r="42" spans="1:3" x14ac:dyDescent="0.25">
      <c r="A42" s="6">
        <v>0.8</v>
      </c>
      <c r="B42" s="6">
        <f t="shared" si="0"/>
        <v>0.28969155276148273</v>
      </c>
      <c r="C42" s="6" t="str">
        <f t="shared" si="1"/>
        <v/>
      </c>
    </row>
    <row r="43" spans="1:3" x14ac:dyDescent="0.25">
      <c r="A43" s="6">
        <v>0.9</v>
      </c>
      <c r="B43" s="6">
        <f t="shared" si="0"/>
        <v>0.26608524989875482</v>
      </c>
      <c r="C43" s="6" t="str">
        <f t="shared" si="1"/>
        <v/>
      </c>
    </row>
    <row r="44" spans="1:3" x14ac:dyDescent="0.25">
      <c r="A44" s="6">
        <v>1</v>
      </c>
      <c r="B44" s="6">
        <f t="shared" si="0"/>
        <v>0.24197072451914337</v>
      </c>
      <c r="C44" s="6" t="str">
        <f t="shared" si="1"/>
        <v/>
      </c>
    </row>
    <row r="45" spans="1:3" x14ac:dyDescent="0.25">
      <c r="A45" s="6">
        <v>1.1000000000000001</v>
      </c>
      <c r="B45" s="6">
        <f t="shared" si="0"/>
        <v>0.21785217703255053</v>
      </c>
      <c r="C45" s="6" t="str">
        <f t="shared" si="1"/>
        <v/>
      </c>
    </row>
    <row r="46" spans="1:3" x14ac:dyDescent="0.25">
      <c r="A46" s="6">
        <v>1.2</v>
      </c>
      <c r="B46" s="6">
        <f t="shared" si="0"/>
        <v>0.19418605498321295</v>
      </c>
      <c r="C46" s="6" t="str">
        <f t="shared" si="1"/>
        <v/>
      </c>
    </row>
    <row r="47" spans="1:3" x14ac:dyDescent="0.25">
      <c r="A47" s="6">
        <v>1.3</v>
      </c>
      <c r="B47" s="6">
        <f t="shared" si="0"/>
        <v>0.17136859204780736</v>
      </c>
      <c r="C47" s="6" t="str">
        <f t="shared" si="1"/>
        <v/>
      </c>
    </row>
    <row r="48" spans="1:3" x14ac:dyDescent="0.25">
      <c r="A48" s="6">
        <v>1.4</v>
      </c>
      <c r="B48" s="6">
        <f t="shared" si="0"/>
        <v>0.14972746563574488</v>
      </c>
      <c r="C48" s="6" t="str">
        <f t="shared" si="1"/>
        <v/>
      </c>
    </row>
    <row r="49" spans="1:3" x14ac:dyDescent="0.25">
      <c r="A49" s="6">
        <v>1.5</v>
      </c>
      <c r="B49" s="6">
        <f t="shared" si="0"/>
        <v>0.12951759566589174</v>
      </c>
      <c r="C49" s="6" t="str">
        <f t="shared" si="1"/>
        <v/>
      </c>
    </row>
    <row r="50" spans="1:3" x14ac:dyDescent="0.25">
      <c r="A50" s="6">
        <v>1.6</v>
      </c>
      <c r="B50" s="6">
        <f t="shared" si="0"/>
        <v>0.11092083467945554</v>
      </c>
      <c r="C50" s="6" t="str">
        <f t="shared" si="1"/>
        <v/>
      </c>
    </row>
    <row r="51" spans="1:3" x14ac:dyDescent="0.25">
      <c r="A51" s="6">
        <v>1.7</v>
      </c>
      <c r="B51" s="6">
        <f t="shared" si="0"/>
        <v>9.4049077376886947E-2</v>
      </c>
      <c r="C51" s="6" t="str">
        <f t="shared" si="1"/>
        <v/>
      </c>
    </row>
    <row r="52" spans="1:3" x14ac:dyDescent="0.25">
      <c r="A52" s="6">
        <v>1.8</v>
      </c>
      <c r="B52" s="6">
        <f t="shared" si="0"/>
        <v>7.8950158300894149E-2</v>
      </c>
      <c r="C52" s="6" t="str">
        <f t="shared" si="1"/>
        <v/>
      </c>
    </row>
    <row r="53" spans="1:3" x14ac:dyDescent="0.25">
      <c r="A53" s="6">
        <v>1.9</v>
      </c>
      <c r="B53" s="6">
        <f t="shared" si="0"/>
        <v>6.5615814774676595E-2</v>
      </c>
      <c r="C53" s="6" t="str">
        <f t="shared" si="1"/>
        <v/>
      </c>
    </row>
    <row r="54" spans="1:3" x14ac:dyDescent="0.25">
      <c r="A54" s="6">
        <v>2</v>
      </c>
      <c r="B54" s="6">
        <f t="shared" si="0"/>
        <v>5.3990966513188063E-2</v>
      </c>
      <c r="C54" s="6" t="str">
        <f t="shared" si="1"/>
        <v/>
      </c>
    </row>
    <row r="55" spans="1:3" x14ac:dyDescent="0.25">
      <c r="A55" s="6">
        <v>2.1</v>
      </c>
      <c r="B55" s="6">
        <f t="shared" si="0"/>
        <v>4.3983595980427191E-2</v>
      </c>
      <c r="C55" s="6" t="str">
        <f t="shared" si="1"/>
        <v/>
      </c>
    </row>
    <row r="56" spans="1:3" x14ac:dyDescent="0.25">
      <c r="A56" s="6">
        <v>2.2000000000000002</v>
      </c>
      <c r="B56" s="6">
        <f t="shared" si="0"/>
        <v>3.5474592846231424E-2</v>
      </c>
      <c r="C56" s="6" t="str">
        <f t="shared" si="1"/>
        <v/>
      </c>
    </row>
    <row r="57" spans="1:3" x14ac:dyDescent="0.25">
      <c r="A57" s="6">
        <v>2.2999999999999998</v>
      </c>
      <c r="B57" s="6">
        <f t="shared" si="0"/>
        <v>2.8327037741601186E-2</v>
      </c>
      <c r="C57" s="6" t="str">
        <f t="shared" si="1"/>
        <v/>
      </c>
    </row>
    <row r="58" spans="1:3" x14ac:dyDescent="0.25">
      <c r="A58" s="6">
        <v>2.4</v>
      </c>
      <c r="B58" s="6">
        <f t="shared" si="0"/>
        <v>2.2394530294842899E-2</v>
      </c>
      <c r="C58" s="6" t="str">
        <f t="shared" si="1"/>
        <v/>
      </c>
    </row>
    <row r="59" spans="1:3" x14ac:dyDescent="0.25">
      <c r="A59" s="6">
        <v>2.5000000000000102</v>
      </c>
      <c r="B59" s="6">
        <f t="shared" si="0"/>
        <v>1.7528300493568086E-2</v>
      </c>
      <c r="C59" s="6" t="str">
        <f t="shared" si="1"/>
        <v/>
      </c>
    </row>
    <row r="60" spans="1:3" x14ac:dyDescent="0.25">
      <c r="A60" s="6">
        <v>2.6</v>
      </c>
      <c r="B60" s="6">
        <f t="shared" si="0"/>
        <v>1.3582969233685613E-2</v>
      </c>
      <c r="C60" s="6" t="str">
        <f t="shared" si="1"/>
        <v/>
      </c>
    </row>
    <row r="61" spans="1:3" x14ac:dyDescent="0.25">
      <c r="A61" s="6">
        <v>2.7</v>
      </c>
      <c r="B61" s="6">
        <f t="shared" si="0"/>
        <v>1.0420934814422592E-2</v>
      </c>
      <c r="C61" s="6" t="str">
        <f t="shared" si="1"/>
        <v/>
      </c>
    </row>
    <row r="62" spans="1:3" x14ac:dyDescent="0.25">
      <c r="A62" s="6">
        <v>2.80000000000001</v>
      </c>
      <c r="B62" s="6">
        <f t="shared" si="0"/>
        <v>7.915451582979743E-3</v>
      </c>
      <c r="C62" s="6" t="str">
        <f t="shared" si="1"/>
        <v/>
      </c>
    </row>
    <row r="63" spans="1:3" x14ac:dyDescent="0.25">
      <c r="A63" s="6">
        <v>2.9000000000000101</v>
      </c>
      <c r="B63" s="6">
        <f t="shared" si="0"/>
        <v>5.9525324197756795E-3</v>
      </c>
      <c r="C63" s="6" t="str">
        <f t="shared" si="1"/>
        <v/>
      </c>
    </row>
    <row r="64" spans="1:3" x14ac:dyDescent="0.25">
      <c r="A64" s="6">
        <v>3.0000000000000102</v>
      </c>
      <c r="B64" s="6">
        <f t="shared" si="0"/>
        <v>4.431848411937874E-3</v>
      </c>
      <c r="C64" s="6" t="str">
        <f t="shared" si="1"/>
        <v/>
      </c>
    </row>
  </sheetData>
  <sheetProtection selectLockedCell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locked="0" defaultSiz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12</xdr:col>
                    <xdr:colOff>409575</xdr:colOff>
                    <xdr:row>19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8"/>
  <sheetViews>
    <sheetView workbookViewId="0">
      <selection activeCell="D5" sqref="D5"/>
    </sheetView>
  </sheetViews>
  <sheetFormatPr defaultRowHeight="15" x14ac:dyDescent="0.25"/>
  <cols>
    <col min="1" max="1" width="10.7109375" style="6" customWidth="1"/>
    <col min="2" max="2" width="18.85546875" style="6" bestFit="1" customWidth="1"/>
    <col min="3" max="3" width="9.140625" style="6"/>
  </cols>
  <sheetData>
    <row r="1" spans="1:5" x14ac:dyDescent="0.25">
      <c r="A1" s="1" t="s">
        <v>36</v>
      </c>
    </row>
    <row r="3" spans="1:5" x14ac:dyDescent="0.25">
      <c r="A3" s="2" t="s">
        <v>33</v>
      </c>
      <c r="B3" s="25">
        <v>100</v>
      </c>
    </row>
    <row r="4" spans="1:5" x14ac:dyDescent="0.25">
      <c r="A4" s="2" t="s">
        <v>34</v>
      </c>
      <c r="B4" s="25">
        <v>15</v>
      </c>
    </row>
    <row r="5" spans="1:5" x14ac:dyDescent="0.25">
      <c r="A5" s="2" t="s">
        <v>35</v>
      </c>
      <c r="B5" s="15">
        <f>E12*B4+B3</f>
        <v>73</v>
      </c>
    </row>
    <row r="7" spans="1:5" x14ac:dyDescent="0.25">
      <c r="A7" s="4" t="s">
        <v>11</v>
      </c>
      <c r="B7" s="4" t="s">
        <v>12</v>
      </c>
      <c r="C7" s="4" t="s">
        <v>13</v>
      </c>
    </row>
    <row r="8" spans="1:5" x14ac:dyDescent="0.25">
      <c r="A8" s="6">
        <f>B3-3*B4</f>
        <v>55</v>
      </c>
      <c r="B8" s="6">
        <f t="shared" ref="B8:B68" si="0">_xlfn.NORM.DIST(A8,$B$3,$B$4,FALSE)</f>
        <v>2.9545656079586714E-4</v>
      </c>
      <c r="C8" s="6">
        <f t="shared" ref="C8:C68" si="1">IF(A8&lt;=$B$5,B8,"")</f>
        <v>2.9545656079586714E-4</v>
      </c>
    </row>
    <row r="9" spans="1:5" x14ac:dyDescent="0.25">
      <c r="A9" s="6">
        <f t="shared" ref="A9:A68" si="2">A8+$B$4/10</f>
        <v>56.5</v>
      </c>
      <c r="B9" s="6">
        <f t="shared" si="0"/>
        <v>3.9683549465172361E-4</v>
      </c>
      <c r="C9" s="6">
        <f t="shared" si="1"/>
        <v>3.9683549465172361E-4</v>
      </c>
    </row>
    <row r="10" spans="1:5" x14ac:dyDescent="0.25">
      <c r="A10" s="6">
        <f t="shared" si="2"/>
        <v>58</v>
      </c>
      <c r="B10" s="6">
        <f t="shared" si="0"/>
        <v>5.2769677219866452E-4</v>
      </c>
      <c r="C10" s="6">
        <f t="shared" si="1"/>
        <v>5.2769677219866452E-4</v>
      </c>
    </row>
    <row r="11" spans="1:5" x14ac:dyDescent="0.25">
      <c r="A11" s="6">
        <f t="shared" si="2"/>
        <v>59.5</v>
      </c>
      <c r="B11" s="6">
        <f t="shared" si="0"/>
        <v>6.9472898762817275E-4</v>
      </c>
      <c r="C11" s="6">
        <f t="shared" si="1"/>
        <v>6.9472898762817275E-4</v>
      </c>
      <c r="E11" s="20" t="s">
        <v>18</v>
      </c>
    </row>
    <row r="12" spans="1:5" x14ac:dyDescent="0.25">
      <c r="A12" s="6">
        <f t="shared" si="2"/>
        <v>61</v>
      </c>
      <c r="B12" s="6">
        <f t="shared" si="0"/>
        <v>9.0553128224570749E-4</v>
      </c>
      <c r="C12" s="6">
        <f t="shared" si="1"/>
        <v>9.0553128224570749E-4</v>
      </c>
      <c r="D12" s="14">
        <v>22</v>
      </c>
      <c r="E12" s="15">
        <f>(D12/10)-4</f>
        <v>-1.7999999999999998</v>
      </c>
    </row>
    <row r="13" spans="1:5" x14ac:dyDescent="0.25">
      <c r="A13" s="6">
        <f t="shared" si="2"/>
        <v>62.5</v>
      </c>
      <c r="B13" s="6">
        <f t="shared" si="0"/>
        <v>1.1685533662379028E-3</v>
      </c>
      <c r="C13" s="6">
        <f t="shared" si="1"/>
        <v>1.1685533662379028E-3</v>
      </c>
    </row>
    <row r="14" spans="1:5" x14ac:dyDescent="0.25">
      <c r="A14" s="6">
        <f t="shared" si="2"/>
        <v>64</v>
      </c>
      <c r="B14" s="6">
        <f t="shared" si="0"/>
        <v>1.49296868632286E-3</v>
      </c>
      <c r="C14" s="6">
        <f t="shared" si="1"/>
        <v>1.49296868632286E-3</v>
      </c>
    </row>
    <row r="15" spans="1:5" x14ac:dyDescent="0.25">
      <c r="A15" s="6">
        <f t="shared" si="2"/>
        <v>65.5</v>
      </c>
      <c r="B15" s="6">
        <f t="shared" si="0"/>
        <v>1.8884691827734123E-3</v>
      </c>
      <c r="C15" s="6">
        <f t="shared" si="1"/>
        <v>1.8884691827734123E-3</v>
      </c>
    </row>
    <row r="16" spans="1:5" x14ac:dyDescent="0.25">
      <c r="A16" s="6">
        <f t="shared" si="2"/>
        <v>67</v>
      </c>
      <c r="B16" s="6">
        <f t="shared" si="0"/>
        <v>2.3649728564154281E-3</v>
      </c>
      <c r="C16" s="6">
        <f t="shared" si="1"/>
        <v>2.3649728564154281E-3</v>
      </c>
    </row>
    <row r="17" spans="1:8" x14ac:dyDescent="0.25">
      <c r="A17" s="6">
        <f t="shared" si="2"/>
        <v>68.5</v>
      </c>
      <c r="B17" s="6">
        <f t="shared" si="0"/>
        <v>2.9322397320284796E-3</v>
      </c>
      <c r="C17" s="6">
        <f t="shared" si="1"/>
        <v>2.9322397320284796E-3</v>
      </c>
    </row>
    <row r="18" spans="1:8" x14ac:dyDescent="0.25">
      <c r="A18" s="6">
        <f t="shared" si="2"/>
        <v>70</v>
      </c>
      <c r="B18" s="6">
        <f t="shared" si="0"/>
        <v>3.5993977675458709E-3</v>
      </c>
      <c r="C18" s="6">
        <f t="shared" si="1"/>
        <v>3.5993977675458709E-3</v>
      </c>
    </row>
    <row r="19" spans="1:8" x14ac:dyDescent="0.25">
      <c r="A19" s="6">
        <f t="shared" si="2"/>
        <v>71.5</v>
      </c>
      <c r="B19" s="6">
        <f t="shared" si="0"/>
        <v>4.3743876516451063E-3</v>
      </c>
      <c r="C19" s="6">
        <f t="shared" si="1"/>
        <v>4.3743876516451063E-3</v>
      </c>
    </row>
    <row r="20" spans="1:8" x14ac:dyDescent="0.25">
      <c r="A20" s="6">
        <f t="shared" si="2"/>
        <v>73</v>
      </c>
      <c r="B20" s="6">
        <f t="shared" si="0"/>
        <v>5.2633438867262768E-3</v>
      </c>
      <c r="C20" s="6">
        <f t="shared" si="1"/>
        <v>5.2633438867262768E-3</v>
      </c>
    </row>
    <row r="21" spans="1:8" x14ac:dyDescent="0.25">
      <c r="A21" s="6">
        <f t="shared" si="2"/>
        <v>74.5</v>
      </c>
      <c r="B21" s="6">
        <f t="shared" si="0"/>
        <v>6.2699384917924627E-3</v>
      </c>
      <c r="C21" s="6" t="str">
        <f t="shared" si="1"/>
        <v/>
      </c>
      <c r="G21" t="s">
        <v>21</v>
      </c>
    </row>
    <row r="22" spans="1:8" x14ac:dyDescent="0.25">
      <c r="A22" s="6">
        <f t="shared" si="2"/>
        <v>76</v>
      </c>
      <c r="B22" s="6">
        <f t="shared" si="0"/>
        <v>7.3947223119637025E-3</v>
      </c>
      <c r="C22" s="6" t="str">
        <f t="shared" si="1"/>
        <v/>
      </c>
    </row>
    <row r="23" spans="1:8" x14ac:dyDescent="0.25">
      <c r="A23" s="6">
        <f t="shared" si="2"/>
        <v>77.5</v>
      </c>
      <c r="B23" s="6">
        <f t="shared" si="0"/>
        <v>8.6345063777261161E-3</v>
      </c>
      <c r="C23" s="6" t="str">
        <f t="shared" si="1"/>
        <v/>
      </c>
      <c r="G23" s="22" t="s">
        <v>19</v>
      </c>
      <c r="H23" s="26">
        <f>_xlfn.NORM.S.DIST(E12,TRUE)</f>
        <v>3.593031911292581E-2</v>
      </c>
    </row>
    <row r="24" spans="1:8" x14ac:dyDescent="0.25">
      <c r="A24" s="6">
        <f t="shared" si="2"/>
        <v>79</v>
      </c>
      <c r="B24" s="6">
        <f t="shared" si="0"/>
        <v>9.9818310423829913E-3</v>
      </c>
      <c r="C24" s="6" t="str">
        <f t="shared" si="1"/>
        <v/>
      </c>
    </row>
    <row r="25" spans="1:8" x14ac:dyDescent="0.25">
      <c r="A25" s="6">
        <f t="shared" si="2"/>
        <v>80.5</v>
      </c>
      <c r="B25" s="6">
        <f t="shared" si="0"/>
        <v>1.1424572803187157E-2</v>
      </c>
      <c r="C25" s="6" t="str">
        <f t="shared" si="1"/>
        <v/>
      </c>
    </row>
    <row r="26" spans="1:8" x14ac:dyDescent="0.25">
      <c r="A26" s="6">
        <f t="shared" si="2"/>
        <v>82</v>
      </c>
      <c r="B26" s="6">
        <f t="shared" si="0"/>
        <v>1.2945736998880863E-2</v>
      </c>
      <c r="C26" s="6" t="str">
        <f t="shared" si="1"/>
        <v/>
      </c>
    </row>
    <row r="27" spans="1:8" x14ac:dyDescent="0.25">
      <c r="A27" s="6">
        <f t="shared" si="2"/>
        <v>83.5</v>
      </c>
      <c r="B27" s="6">
        <f t="shared" si="0"/>
        <v>1.4523478468836703E-2</v>
      </c>
      <c r="C27" s="6" t="str">
        <f t="shared" si="1"/>
        <v/>
      </c>
    </row>
    <row r="28" spans="1:8" x14ac:dyDescent="0.25">
      <c r="A28" s="6">
        <f t="shared" si="2"/>
        <v>85</v>
      </c>
      <c r="B28" s="6">
        <f t="shared" si="0"/>
        <v>1.613138163460956E-2</v>
      </c>
      <c r="C28" s="6" t="str">
        <f t="shared" si="1"/>
        <v/>
      </c>
    </row>
    <row r="29" spans="1:8" x14ac:dyDescent="0.25">
      <c r="A29" s="6">
        <f t="shared" si="2"/>
        <v>86.5</v>
      </c>
      <c r="B29" s="6">
        <f t="shared" si="0"/>
        <v>1.7739016659916989E-2</v>
      </c>
      <c r="C29" s="6" t="str">
        <f t="shared" si="1"/>
        <v/>
      </c>
    </row>
    <row r="30" spans="1:8" x14ac:dyDescent="0.25">
      <c r="A30" s="6">
        <f t="shared" si="2"/>
        <v>88</v>
      </c>
      <c r="B30" s="6">
        <f t="shared" si="0"/>
        <v>1.9312770184098847E-2</v>
      </c>
      <c r="C30" s="6" t="str">
        <f t="shared" si="1"/>
        <v/>
      </c>
    </row>
    <row r="31" spans="1:8" x14ac:dyDescent="0.25">
      <c r="A31" s="6">
        <f t="shared" si="2"/>
        <v>89.5</v>
      </c>
      <c r="B31" s="6">
        <f t="shared" si="0"/>
        <v>2.0816928891117418E-2</v>
      </c>
      <c r="C31" s="6" t="str">
        <f t="shared" si="1"/>
        <v/>
      </c>
    </row>
    <row r="32" spans="1:8" x14ac:dyDescent="0.25">
      <c r="A32" s="6">
        <f t="shared" si="2"/>
        <v>91</v>
      </c>
      <c r="B32" s="6">
        <f t="shared" si="0"/>
        <v>2.2214973526119976E-2</v>
      </c>
      <c r="C32" s="6" t="str">
        <f t="shared" si="1"/>
        <v/>
      </c>
    </row>
    <row r="33" spans="1:3" x14ac:dyDescent="0.25">
      <c r="A33" s="6">
        <f t="shared" si="2"/>
        <v>92.5</v>
      </c>
      <c r="B33" s="6">
        <f t="shared" si="0"/>
        <v>2.3471021784286634E-2</v>
      </c>
      <c r="C33" s="6" t="str">
        <f t="shared" si="1"/>
        <v/>
      </c>
    </row>
    <row r="34" spans="1:3" x14ac:dyDescent="0.25">
      <c r="A34" s="6">
        <f t="shared" si="2"/>
        <v>94</v>
      </c>
      <c r="B34" s="6">
        <f t="shared" si="0"/>
        <v>2.4551342686888224E-2</v>
      </c>
      <c r="C34" s="6" t="str">
        <f t="shared" si="1"/>
        <v/>
      </c>
    </row>
    <row r="35" spans="1:3" x14ac:dyDescent="0.25">
      <c r="A35" s="6">
        <f t="shared" si="2"/>
        <v>95.5</v>
      </c>
      <c r="B35" s="6">
        <f t="shared" si="0"/>
        <v>2.5425854364034946E-2</v>
      </c>
      <c r="C35" s="6" t="str">
        <f t="shared" si="1"/>
        <v/>
      </c>
    </row>
    <row r="36" spans="1:3" x14ac:dyDescent="0.25">
      <c r="A36" s="6">
        <f t="shared" si="2"/>
        <v>97</v>
      </c>
      <c r="B36" s="6">
        <f t="shared" si="0"/>
        <v>2.6069512931697059E-2</v>
      </c>
      <c r="C36" s="6" t="str">
        <f t="shared" si="1"/>
        <v/>
      </c>
    </row>
    <row r="37" spans="1:3" x14ac:dyDescent="0.25">
      <c r="A37" s="6">
        <f t="shared" si="2"/>
        <v>98.5</v>
      </c>
      <c r="B37" s="6">
        <f t="shared" si="0"/>
        <v>2.6463503165134118E-2</v>
      </c>
      <c r="C37" s="6" t="str">
        <f t="shared" si="1"/>
        <v/>
      </c>
    </row>
    <row r="38" spans="1:3" x14ac:dyDescent="0.25">
      <c r="A38" s="6">
        <f t="shared" si="2"/>
        <v>100</v>
      </c>
      <c r="B38" s="6">
        <f t="shared" si="0"/>
        <v>2.6596152026762181E-2</v>
      </c>
      <c r="C38" s="6" t="str">
        <f t="shared" si="1"/>
        <v/>
      </c>
    </row>
    <row r="39" spans="1:3" x14ac:dyDescent="0.25">
      <c r="A39" s="6">
        <f t="shared" si="2"/>
        <v>101.5</v>
      </c>
      <c r="B39" s="6">
        <f t="shared" si="0"/>
        <v>2.6463503165134118E-2</v>
      </c>
      <c r="C39" s="6" t="str">
        <f t="shared" si="1"/>
        <v/>
      </c>
    </row>
    <row r="40" spans="1:3" x14ac:dyDescent="0.25">
      <c r="A40" s="6">
        <f t="shared" si="2"/>
        <v>103</v>
      </c>
      <c r="B40" s="6">
        <f t="shared" si="0"/>
        <v>2.6069512931697059E-2</v>
      </c>
      <c r="C40" s="6" t="str">
        <f t="shared" si="1"/>
        <v/>
      </c>
    </row>
    <row r="41" spans="1:3" x14ac:dyDescent="0.25">
      <c r="A41" s="6">
        <f t="shared" si="2"/>
        <v>104.5</v>
      </c>
      <c r="B41" s="6">
        <f t="shared" si="0"/>
        <v>2.5425854364034946E-2</v>
      </c>
      <c r="C41" s="6" t="str">
        <f t="shared" si="1"/>
        <v/>
      </c>
    </row>
    <row r="42" spans="1:3" x14ac:dyDescent="0.25">
      <c r="A42" s="6">
        <f t="shared" si="2"/>
        <v>106</v>
      </c>
      <c r="B42" s="6">
        <f t="shared" si="0"/>
        <v>2.4551342686888224E-2</v>
      </c>
      <c r="C42" s="6" t="str">
        <f t="shared" si="1"/>
        <v/>
      </c>
    </row>
    <row r="43" spans="1:3" x14ac:dyDescent="0.25">
      <c r="A43" s="6">
        <f t="shared" si="2"/>
        <v>107.5</v>
      </c>
      <c r="B43" s="6">
        <f t="shared" si="0"/>
        <v>2.3471021784286634E-2</v>
      </c>
      <c r="C43" s="6" t="str">
        <f t="shared" si="1"/>
        <v/>
      </c>
    </row>
    <row r="44" spans="1:3" x14ac:dyDescent="0.25">
      <c r="A44" s="6">
        <f t="shared" si="2"/>
        <v>109</v>
      </c>
      <c r="B44" s="6">
        <f t="shared" si="0"/>
        <v>2.2214973526119976E-2</v>
      </c>
      <c r="C44" s="6" t="str">
        <f t="shared" si="1"/>
        <v/>
      </c>
    </row>
    <row r="45" spans="1:3" x14ac:dyDescent="0.25">
      <c r="A45" s="6">
        <f t="shared" si="2"/>
        <v>110.5</v>
      </c>
      <c r="B45" s="6">
        <f t="shared" si="0"/>
        <v>2.0816928891117418E-2</v>
      </c>
      <c r="C45" s="6" t="str">
        <f t="shared" si="1"/>
        <v/>
      </c>
    </row>
    <row r="46" spans="1:3" x14ac:dyDescent="0.25">
      <c r="A46" s="6">
        <f t="shared" si="2"/>
        <v>112</v>
      </c>
      <c r="B46" s="6">
        <f t="shared" si="0"/>
        <v>1.9312770184098847E-2</v>
      </c>
      <c r="C46" s="6" t="str">
        <f t="shared" si="1"/>
        <v/>
      </c>
    </row>
    <row r="47" spans="1:3" x14ac:dyDescent="0.25">
      <c r="A47" s="6">
        <f t="shared" si="2"/>
        <v>113.5</v>
      </c>
      <c r="B47" s="6">
        <f t="shared" si="0"/>
        <v>1.7739016659916989E-2</v>
      </c>
      <c r="C47" s="6" t="str">
        <f t="shared" si="1"/>
        <v/>
      </c>
    </row>
    <row r="48" spans="1:3" x14ac:dyDescent="0.25">
      <c r="A48" s="6">
        <f t="shared" si="2"/>
        <v>115</v>
      </c>
      <c r="B48" s="6">
        <f t="shared" si="0"/>
        <v>1.613138163460956E-2</v>
      </c>
      <c r="C48" s="6" t="str">
        <f t="shared" si="1"/>
        <v/>
      </c>
    </row>
    <row r="49" spans="1:3" x14ac:dyDescent="0.25">
      <c r="A49" s="6">
        <f t="shared" si="2"/>
        <v>116.5</v>
      </c>
      <c r="B49" s="6">
        <f t="shared" si="0"/>
        <v>1.4523478468836703E-2</v>
      </c>
      <c r="C49" s="6" t="str">
        <f t="shared" si="1"/>
        <v/>
      </c>
    </row>
    <row r="50" spans="1:3" x14ac:dyDescent="0.25">
      <c r="A50" s="6">
        <f t="shared" si="2"/>
        <v>118</v>
      </c>
      <c r="B50" s="6">
        <f t="shared" si="0"/>
        <v>1.2945736998880863E-2</v>
      </c>
      <c r="C50" s="6" t="str">
        <f t="shared" si="1"/>
        <v/>
      </c>
    </row>
    <row r="51" spans="1:3" x14ac:dyDescent="0.25">
      <c r="A51" s="6">
        <f t="shared" si="2"/>
        <v>119.5</v>
      </c>
      <c r="B51" s="6">
        <f t="shared" si="0"/>
        <v>1.1424572803187157E-2</v>
      </c>
      <c r="C51" s="6" t="str">
        <f t="shared" si="1"/>
        <v/>
      </c>
    </row>
    <row r="52" spans="1:3" x14ac:dyDescent="0.25">
      <c r="A52" s="6">
        <f t="shared" si="2"/>
        <v>121</v>
      </c>
      <c r="B52" s="6">
        <f t="shared" si="0"/>
        <v>9.9818310423829913E-3</v>
      </c>
      <c r="C52" s="6" t="str">
        <f t="shared" si="1"/>
        <v/>
      </c>
    </row>
    <row r="53" spans="1:3" x14ac:dyDescent="0.25">
      <c r="A53" s="6">
        <f t="shared" si="2"/>
        <v>122.5</v>
      </c>
      <c r="B53" s="6">
        <f t="shared" si="0"/>
        <v>8.6345063777261161E-3</v>
      </c>
      <c r="C53" s="6" t="str">
        <f t="shared" si="1"/>
        <v/>
      </c>
    </row>
    <row r="54" spans="1:3" x14ac:dyDescent="0.25">
      <c r="A54" s="6">
        <f t="shared" si="2"/>
        <v>124</v>
      </c>
      <c r="B54" s="6">
        <f t="shared" si="0"/>
        <v>7.3947223119637025E-3</v>
      </c>
      <c r="C54" s="6" t="str">
        <f t="shared" si="1"/>
        <v/>
      </c>
    </row>
    <row r="55" spans="1:3" x14ac:dyDescent="0.25">
      <c r="A55" s="6">
        <f t="shared" si="2"/>
        <v>125.5</v>
      </c>
      <c r="B55" s="6">
        <f t="shared" si="0"/>
        <v>6.2699384917924627E-3</v>
      </c>
      <c r="C55" s="6" t="str">
        <f t="shared" si="1"/>
        <v/>
      </c>
    </row>
    <row r="56" spans="1:3" x14ac:dyDescent="0.25">
      <c r="A56" s="6">
        <f t="shared" si="2"/>
        <v>127</v>
      </c>
      <c r="B56" s="6">
        <f t="shared" si="0"/>
        <v>5.2633438867262768E-3</v>
      </c>
      <c r="C56" s="6" t="str">
        <f t="shared" si="1"/>
        <v/>
      </c>
    </row>
    <row r="57" spans="1:3" x14ac:dyDescent="0.25">
      <c r="A57" s="6">
        <f t="shared" si="2"/>
        <v>128.5</v>
      </c>
      <c r="B57" s="6">
        <f t="shared" si="0"/>
        <v>4.3743876516451063E-3</v>
      </c>
      <c r="C57" s="6" t="str">
        <f t="shared" si="1"/>
        <v/>
      </c>
    </row>
    <row r="58" spans="1:3" x14ac:dyDescent="0.25">
      <c r="A58" s="6">
        <f t="shared" si="2"/>
        <v>130</v>
      </c>
      <c r="B58" s="6">
        <f t="shared" si="0"/>
        <v>3.5993977675458709E-3</v>
      </c>
      <c r="C58" s="6" t="str">
        <f t="shared" si="1"/>
        <v/>
      </c>
    </row>
    <row r="59" spans="1:3" x14ac:dyDescent="0.25">
      <c r="A59" s="6">
        <f t="shared" si="2"/>
        <v>131.5</v>
      </c>
      <c r="B59" s="6">
        <f t="shared" si="0"/>
        <v>2.9322397320284796E-3</v>
      </c>
      <c r="C59" s="6" t="str">
        <f t="shared" si="1"/>
        <v/>
      </c>
    </row>
    <row r="60" spans="1:3" x14ac:dyDescent="0.25">
      <c r="A60" s="6">
        <f t="shared" si="2"/>
        <v>133</v>
      </c>
      <c r="B60" s="6">
        <f t="shared" si="0"/>
        <v>2.3649728564154281E-3</v>
      </c>
      <c r="C60" s="6" t="str">
        <f t="shared" si="1"/>
        <v/>
      </c>
    </row>
    <row r="61" spans="1:3" x14ac:dyDescent="0.25">
      <c r="A61" s="6">
        <f t="shared" si="2"/>
        <v>134.5</v>
      </c>
      <c r="B61" s="6">
        <f t="shared" si="0"/>
        <v>1.8884691827734123E-3</v>
      </c>
      <c r="C61" s="6" t="str">
        <f t="shared" si="1"/>
        <v/>
      </c>
    </row>
    <row r="62" spans="1:3" x14ac:dyDescent="0.25">
      <c r="A62" s="6">
        <f t="shared" si="2"/>
        <v>136</v>
      </c>
      <c r="B62" s="6">
        <f t="shared" si="0"/>
        <v>1.49296868632286E-3</v>
      </c>
      <c r="C62" s="6" t="str">
        <f t="shared" si="1"/>
        <v/>
      </c>
    </row>
    <row r="63" spans="1:3" x14ac:dyDescent="0.25">
      <c r="A63" s="6">
        <f t="shared" si="2"/>
        <v>137.5</v>
      </c>
      <c r="B63" s="6">
        <f t="shared" si="0"/>
        <v>1.1685533662379028E-3</v>
      </c>
      <c r="C63" s="6" t="str">
        <f t="shared" si="1"/>
        <v/>
      </c>
    </row>
    <row r="64" spans="1:3" x14ac:dyDescent="0.25">
      <c r="A64" s="6">
        <f t="shared" si="2"/>
        <v>139</v>
      </c>
      <c r="B64" s="6">
        <f t="shared" si="0"/>
        <v>9.0553128224570749E-4</v>
      </c>
      <c r="C64" s="6" t="str">
        <f t="shared" si="1"/>
        <v/>
      </c>
    </row>
    <row r="65" spans="1:3" x14ac:dyDescent="0.25">
      <c r="A65" s="6">
        <f t="shared" si="2"/>
        <v>140.5</v>
      </c>
      <c r="B65" s="6">
        <f t="shared" si="0"/>
        <v>6.9472898762817275E-4</v>
      </c>
      <c r="C65" s="6" t="str">
        <f t="shared" si="1"/>
        <v/>
      </c>
    </row>
    <row r="66" spans="1:3" x14ac:dyDescent="0.25">
      <c r="A66" s="6">
        <f t="shared" si="2"/>
        <v>142</v>
      </c>
      <c r="B66" s="6">
        <f t="shared" si="0"/>
        <v>5.2769677219866452E-4</v>
      </c>
      <c r="C66" s="6" t="str">
        <f t="shared" si="1"/>
        <v/>
      </c>
    </row>
    <row r="67" spans="1:3" x14ac:dyDescent="0.25">
      <c r="A67" s="6">
        <f t="shared" si="2"/>
        <v>143.5</v>
      </c>
      <c r="B67" s="6">
        <f t="shared" si="0"/>
        <v>3.9683549465172361E-4</v>
      </c>
      <c r="C67" s="6" t="str">
        <f t="shared" si="1"/>
        <v/>
      </c>
    </row>
    <row r="68" spans="1:3" x14ac:dyDescent="0.25">
      <c r="A68" s="6">
        <f t="shared" si="2"/>
        <v>145</v>
      </c>
      <c r="B68" s="6">
        <f t="shared" si="0"/>
        <v>2.9545656079586714E-4</v>
      </c>
      <c r="C68" s="6" t="str">
        <f t="shared" si="1"/>
        <v/>
      </c>
    </row>
  </sheetData>
  <sheetProtection selectLockedCell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locked="0" defaultSiz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11</xdr:col>
                    <xdr:colOff>409575</xdr:colOff>
                    <xdr:row>19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Normal Distribution</vt:lpstr>
      <vt:lpstr>Left or Right</vt:lpstr>
      <vt:lpstr>Between or Outside</vt:lpstr>
      <vt:lpstr>Std Normal Shading</vt:lpstr>
      <vt:lpstr>Normal Shading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Chanpathana Siriphokha;Clark State Community College</dc:creator>
  <cp:lastModifiedBy>NCSC</cp:lastModifiedBy>
  <dcterms:created xsi:type="dcterms:W3CDTF">2018-05-06T15:20:27Z</dcterms:created>
  <dcterms:modified xsi:type="dcterms:W3CDTF">2019-06-06T15:22:45Z</dcterms:modified>
</cp:coreProperties>
</file>