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lashDrive\Classes\STAT 1010\"/>
    </mc:Choice>
  </mc:AlternateContent>
  <bookViews>
    <workbookView xWindow="0" yWindow="0" windowWidth="28770" windowHeight="12270"/>
  </bookViews>
  <sheets>
    <sheet name="Instructions" sheetId="2" r:id="rId1"/>
    <sheet name="Linear Regression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T106" i="1"/>
  <c r="U106" i="1"/>
  <c r="T5" i="1"/>
  <c r="T107" i="1" s="1"/>
  <c r="U5" i="1"/>
  <c r="U107" i="1" s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D5" i="1" l="1"/>
  <c r="D3" i="1" l="1"/>
  <c r="AB19" i="1" l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5" i="1"/>
  <c r="C23" i="1" l="1"/>
  <c r="E9" i="1" l="1"/>
  <c r="Q7" i="1" l="1"/>
  <c r="R7" i="1" s="1"/>
  <c r="Q9" i="1"/>
  <c r="R9" i="1" s="1"/>
  <c r="Q11" i="1"/>
  <c r="R11" i="1" s="1"/>
  <c r="Q13" i="1"/>
  <c r="R13" i="1" s="1"/>
  <c r="Q15" i="1"/>
  <c r="R15" i="1" s="1"/>
  <c r="Q6" i="1"/>
  <c r="R6" i="1" s="1"/>
  <c r="Q8" i="1"/>
  <c r="R8" i="1" s="1"/>
  <c r="Q10" i="1"/>
  <c r="R10" i="1" s="1"/>
  <c r="Q12" i="1"/>
  <c r="R12" i="1" s="1"/>
  <c r="Q14" i="1"/>
  <c r="R14" i="1" s="1"/>
  <c r="Q16" i="1"/>
  <c r="R16" i="1" s="1"/>
  <c r="Q5" i="1"/>
  <c r="S107" i="1"/>
  <c r="G5" i="1"/>
  <c r="F2" i="1"/>
  <c r="E19" i="1" s="1"/>
  <c r="E10" i="1"/>
  <c r="E7" i="1"/>
  <c r="E8" i="1" s="1"/>
  <c r="E5" i="1"/>
  <c r="X18" i="1" s="1"/>
  <c r="AB18" i="1" s="1"/>
  <c r="V5" i="1" l="1"/>
  <c r="V7" i="1"/>
  <c r="W7" i="1" s="1"/>
  <c r="V9" i="1"/>
  <c r="W9" i="1" s="1"/>
  <c r="V11" i="1"/>
  <c r="W11" i="1" s="1"/>
  <c r="V13" i="1"/>
  <c r="W13" i="1" s="1"/>
  <c r="V15" i="1"/>
  <c r="W15" i="1" s="1"/>
  <c r="V6" i="1"/>
  <c r="W6" i="1" s="1"/>
  <c r="V8" i="1"/>
  <c r="W8" i="1" s="1"/>
  <c r="V10" i="1"/>
  <c r="W10" i="1" s="1"/>
  <c r="V12" i="1"/>
  <c r="W12" i="1" s="1"/>
  <c r="V14" i="1"/>
  <c r="W14" i="1" s="1"/>
  <c r="V16" i="1"/>
  <c r="W16" i="1" s="1"/>
  <c r="Q107" i="1"/>
  <c r="R5" i="1"/>
  <c r="R107" i="1" s="1"/>
  <c r="X7" i="1"/>
  <c r="X9" i="1"/>
  <c r="X11" i="1"/>
  <c r="X13" i="1"/>
  <c r="X15" i="1"/>
  <c r="X17" i="1"/>
  <c r="AB17" i="1" s="1"/>
  <c r="X6" i="1"/>
  <c r="X8" i="1"/>
  <c r="X12" i="1"/>
  <c r="X14" i="1"/>
  <c r="X16" i="1"/>
  <c r="X5" i="1"/>
  <c r="X10" i="1"/>
  <c r="V107" i="1" l="1"/>
  <c r="W5" i="1"/>
  <c r="W107" i="1" s="1"/>
  <c r="AB5" i="1"/>
  <c r="AA5" i="1"/>
  <c r="X107" i="1"/>
  <c r="Y5" i="1"/>
  <c r="AB14" i="1"/>
  <c r="AA14" i="1"/>
  <c r="Y14" i="1"/>
  <c r="Z14" i="1" s="1"/>
  <c r="AB8" i="1"/>
  <c r="AA8" i="1"/>
  <c r="Y8" i="1"/>
  <c r="Z8" i="1" s="1"/>
  <c r="AB13" i="1"/>
  <c r="AA13" i="1"/>
  <c r="Y13" i="1"/>
  <c r="Z13" i="1" s="1"/>
  <c r="AB9" i="1"/>
  <c r="AA9" i="1"/>
  <c r="Y9" i="1"/>
  <c r="Z9" i="1" s="1"/>
  <c r="AB10" i="1"/>
  <c r="AA10" i="1"/>
  <c r="Y10" i="1"/>
  <c r="Z10" i="1" s="1"/>
  <c r="AB16" i="1"/>
  <c r="AA16" i="1"/>
  <c r="Y16" i="1"/>
  <c r="Z16" i="1" s="1"/>
  <c r="AB12" i="1"/>
  <c r="AA12" i="1"/>
  <c r="Y12" i="1"/>
  <c r="Z12" i="1" s="1"/>
  <c r="AB6" i="1"/>
  <c r="AA6" i="1"/>
  <c r="Y6" i="1"/>
  <c r="Z6" i="1" s="1"/>
  <c r="AB15" i="1"/>
  <c r="AA15" i="1"/>
  <c r="Y15" i="1"/>
  <c r="Z15" i="1" s="1"/>
  <c r="AB11" i="1"/>
  <c r="AA11" i="1"/>
  <c r="Y11" i="1"/>
  <c r="Z11" i="1" s="1"/>
  <c r="AB7" i="1"/>
  <c r="AA7" i="1"/>
  <c r="Y7" i="1"/>
  <c r="Z7" i="1" s="1"/>
  <c r="AB107" i="1" l="1"/>
  <c r="E12" i="1"/>
  <c r="E21" i="1" s="1"/>
  <c r="G23" i="1" s="1"/>
  <c r="Y107" i="1"/>
  <c r="Z5" i="1"/>
  <c r="Z107" i="1" s="1"/>
  <c r="AA107" i="1"/>
  <c r="E23" i="1" l="1"/>
</calcChain>
</file>

<file path=xl/sharedStrings.xml><?xml version="1.0" encoding="utf-8"?>
<sst xmlns="http://schemas.openxmlformats.org/spreadsheetml/2006/main" count="46" uniqueCount="33">
  <si>
    <t>Data (up to 100 values)</t>
  </si>
  <si>
    <t>Linear Regression</t>
  </si>
  <si>
    <t>Standard Error</t>
  </si>
  <si>
    <t>Correlation Coefficient r</t>
  </si>
  <si>
    <t>X    +</t>
  </si>
  <si>
    <t>Confidence Level</t>
  </si>
  <si>
    <t>(as a decimal)</t>
  </si>
  <si>
    <r>
      <t>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Critical Value</t>
    </r>
  </si>
  <si>
    <t>x ̅</t>
  </si>
  <si>
    <t>y ̅</t>
  </si>
  <si>
    <r>
      <t>Coefficient of Determination r</t>
    </r>
    <r>
      <rPr>
        <vertAlign val="superscript"/>
        <sz val="11"/>
        <color theme="1"/>
        <rFont val="Calibri"/>
        <family val="2"/>
        <scheme val="minor"/>
      </rPr>
      <t>2</t>
    </r>
  </si>
  <si>
    <t>Calculations</t>
  </si>
  <si>
    <r>
      <t>(y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- y ̂)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</si>
  <si>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Size n</t>
  </si>
  <si>
    <t>x Value</t>
  </si>
  <si>
    <t xml:space="preserve">E = 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</si>
  <si>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</si>
  <si>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</t>
    </r>
  </si>
  <si>
    <t>Finding Prediction intervals for y</t>
  </si>
  <si>
    <t>Sums</t>
  </si>
  <si>
    <r>
      <t>(y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-y ̅)</t>
    </r>
  </si>
  <si>
    <r>
      <t>(y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-y ̅)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</si>
  <si>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(x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-x ̅)</t>
    </r>
  </si>
  <si>
    <r>
      <t>(x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-x ̅ 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</si>
  <si>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</si>
  <si>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y ̂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</si>
  <si>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(y</t>
    </r>
    <r>
      <rPr>
        <b/>
        <vertAlign val="subscript"/>
        <sz val="11"/>
        <color theme="1"/>
        <rFont val="Calibri"/>
        <family val="2"/>
        <scheme val="minor"/>
      </rPr>
      <t xml:space="preserve">i </t>
    </r>
    <r>
      <rPr>
        <b/>
        <sz val="11"/>
        <color theme="1"/>
        <rFont val="Calibri"/>
        <family val="2"/>
        <scheme val="minor"/>
      </rPr>
      <t>̂-y ̅)</t>
    </r>
  </si>
  <si>
    <r>
      <t>(y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̂-y ̅)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</si>
  <si>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(y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- y ̂)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</si>
  <si>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y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</si>
  <si>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</si>
  <si>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Prediction interval for y</t>
  </si>
  <si>
    <t xml:space="preserve">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</si>
</sst>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1" applyFont="1"/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770124767806945"/>
                  <c:y val="-8.672088201282580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'Linear Regression'!$A$5:$A$105</c:f>
              <c:numCache>
                <c:formatCode>General</c:formatCode>
                <c:ptCount val="101"/>
                <c:pt idx="0">
                  <c:v>316</c:v>
                </c:pt>
                <c:pt idx="1">
                  <c:v>485</c:v>
                </c:pt>
                <c:pt idx="2">
                  <c:v>382</c:v>
                </c:pt>
                <c:pt idx="3">
                  <c:v>79</c:v>
                </c:pt>
                <c:pt idx="4">
                  <c:v>70</c:v>
                </c:pt>
                <c:pt idx="5">
                  <c:v>67</c:v>
                </c:pt>
                <c:pt idx="6">
                  <c:v>183</c:v>
                </c:pt>
                <c:pt idx="7">
                  <c:v>168</c:v>
                </c:pt>
                <c:pt idx="8">
                  <c:v>162</c:v>
                </c:pt>
                <c:pt idx="9">
                  <c:v>162</c:v>
                </c:pt>
                <c:pt idx="10">
                  <c:v>21</c:v>
                </c:pt>
                <c:pt idx="11">
                  <c:v>43</c:v>
                </c:pt>
              </c:numCache>
            </c:numRef>
          </c:xVal>
          <c:yVal>
            <c:numRef>
              <c:f>'Linear Regression'!$B$5:$B$105</c:f>
              <c:numCache>
                <c:formatCode>General</c:formatCode>
                <c:ptCount val="101"/>
                <c:pt idx="0">
                  <c:v>34134</c:v>
                </c:pt>
                <c:pt idx="1">
                  <c:v>64906</c:v>
                </c:pt>
                <c:pt idx="2">
                  <c:v>64876</c:v>
                </c:pt>
                <c:pt idx="3">
                  <c:v>34241</c:v>
                </c:pt>
                <c:pt idx="4">
                  <c:v>22136</c:v>
                </c:pt>
                <c:pt idx="5">
                  <c:v>10068</c:v>
                </c:pt>
                <c:pt idx="6">
                  <c:v>31927</c:v>
                </c:pt>
                <c:pt idx="7">
                  <c:v>28593</c:v>
                </c:pt>
                <c:pt idx="8">
                  <c:v>30648</c:v>
                </c:pt>
                <c:pt idx="9">
                  <c:v>35762</c:v>
                </c:pt>
                <c:pt idx="10">
                  <c:v>22762</c:v>
                </c:pt>
                <c:pt idx="11">
                  <c:v>13307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03-4F1F-BA0D-E465E8EC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464240"/>
        <c:axId val="340465552"/>
      </c:scatterChart>
      <c:valAx>
        <c:axId val="34046424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465552"/>
        <c:crosses val="autoZero"/>
        <c:crossBetween val="midCat"/>
      </c:valAx>
      <c:valAx>
        <c:axId val="3404655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46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66675</xdr:rowOff>
    </xdr:from>
    <xdr:ext cx="6204904" cy="144154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953BBB-A13E-494F-AEC0-12086157FDC2}"/>
            </a:ext>
          </a:extLst>
        </xdr:cNvPr>
        <xdr:cNvSpPr txBox="1"/>
      </xdr:nvSpPr>
      <xdr:spPr>
        <a:xfrm>
          <a:off x="114300" y="66675"/>
          <a:ext cx="6204904" cy="1441548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Linear Regression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(Note: Only the YELLOW cells are to be input by the user)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yellow cells in columns A and B with the corresponding x and y values.</a:t>
          </a: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To find the prediction intervals for y, input the confidence level in cell E16 and initial x value in E17.</a:t>
          </a:r>
        </a:p>
        <a:p>
          <a:endParaRPr lang="en-US" sz="1100"/>
        </a:p>
      </xdr:txBody>
    </xdr:sp>
    <xdr:clientData/>
  </xdr:oneCellAnchor>
  <xdr:twoCellAnchor editAs="oneCell">
    <xdr:from>
      <xdr:col>0</xdr:col>
      <xdr:colOff>133350</xdr:colOff>
      <xdr:row>8</xdr:row>
      <xdr:rowOff>9525</xdr:rowOff>
    </xdr:from>
    <xdr:to>
      <xdr:col>3</xdr:col>
      <xdr:colOff>266700</xdr:colOff>
      <xdr:row>11</xdr:row>
      <xdr:rowOff>186055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2CF36D-B53A-47AB-92C7-7C98ED4C28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533525"/>
          <a:ext cx="1962150" cy="748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47625</xdr:rowOff>
    </xdr:from>
    <xdr:to>
      <xdr:col>15</xdr:col>
      <xdr:colOff>247650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ABBF58-8513-4A79-9B0A-B76525F60C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0" sqref="E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workbookViewId="0">
      <selection activeCell="B5" sqref="B5"/>
    </sheetView>
  </sheetViews>
  <sheetFormatPr defaultRowHeight="15" x14ac:dyDescent="0.25"/>
  <cols>
    <col min="1" max="2" width="9.140625" style="6"/>
    <col min="3" max="3" width="5.7109375" customWidth="1"/>
    <col min="4" max="4" width="33" customWidth="1"/>
    <col min="5" max="5" width="15.7109375" customWidth="1"/>
    <col min="6" max="6" width="5.28515625" customWidth="1"/>
    <col min="7" max="7" width="15.7109375" customWidth="1"/>
    <col min="21" max="21" width="11" bestFit="1" customWidth="1"/>
    <col min="26" max="26" width="12" bestFit="1" customWidth="1"/>
    <col min="28" max="28" width="13.140625" customWidth="1"/>
  </cols>
  <sheetData>
    <row r="1" spans="1:28" x14ac:dyDescent="0.25">
      <c r="A1" s="3" t="s">
        <v>1</v>
      </c>
    </row>
    <row r="2" spans="1:28" s="1" customFormat="1" x14ac:dyDescent="0.25">
      <c r="A2" s="3" t="s">
        <v>0</v>
      </c>
      <c r="B2" s="2"/>
      <c r="E2" s="1" t="s">
        <v>13</v>
      </c>
      <c r="F2" s="14">
        <f>COUNT(A5:A105)</f>
        <v>12</v>
      </c>
      <c r="G2" s="15"/>
      <c r="Q2" s="1" t="s">
        <v>11</v>
      </c>
    </row>
    <row r="3" spans="1:28" x14ac:dyDescent="0.25">
      <c r="D3" s="11" t="str">
        <f>IF(COUNTA(A5:A105)&lt;&gt;COUNTA(B5:B105),"WARNING: The data points for x must allign with those of y","")</f>
        <v/>
      </c>
      <c r="F3" s="5"/>
      <c r="G3" s="5"/>
    </row>
    <row r="4" spans="1:28" s="2" customFormat="1" ht="18.75" x14ac:dyDescent="0.35">
      <c r="A4" s="2" t="s">
        <v>16</v>
      </c>
      <c r="B4" s="2" t="s">
        <v>17</v>
      </c>
      <c r="D4" s="3" t="s">
        <v>1</v>
      </c>
      <c r="F4" s="16"/>
      <c r="G4" s="16"/>
      <c r="Q4" s="2" t="s">
        <v>22</v>
      </c>
      <c r="R4" s="2" t="s">
        <v>23</v>
      </c>
      <c r="S4" s="2" t="s">
        <v>24</v>
      </c>
      <c r="T4" s="2" t="s">
        <v>29</v>
      </c>
      <c r="U4" s="2" t="s">
        <v>30</v>
      </c>
      <c r="V4" s="2" t="s">
        <v>20</v>
      </c>
      <c r="W4" s="2" t="s">
        <v>21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12</v>
      </c>
    </row>
    <row r="5" spans="1:28" x14ac:dyDescent="0.25">
      <c r="A5" s="9">
        <v>316</v>
      </c>
      <c r="B5" s="9">
        <v>34134</v>
      </c>
      <c r="D5" s="4" t="str">
        <f>"Y= "</f>
        <v xml:space="preserve">Y= </v>
      </c>
      <c r="E5" s="12">
        <f>SLOPE(B5:B105,A5:A105)</f>
        <v>104.85854781034624</v>
      </c>
      <c r="F5" s="17" t="s">
        <v>4</v>
      </c>
      <c r="G5" s="13">
        <f>INTERCEPT(B5:B105,A5:A105)</f>
        <v>14097.702065123314</v>
      </c>
      <c r="H5" s="5"/>
      <c r="I5" s="5"/>
      <c r="J5" s="5"/>
      <c r="K5" s="5"/>
      <c r="L5" s="5"/>
      <c r="M5" s="5"/>
      <c r="N5" s="5"/>
      <c r="O5" s="5"/>
      <c r="P5" s="5"/>
      <c r="Q5" s="21">
        <f>IF(COUNTA(A5)=1,A5-$E$9,"")</f>
        <v>137.83333333333334</v>
      </c>
      <c r="R5" s="21">
        <f>IF(COUNTA(A5)=1,Q5^2,"")</f>
        <v>18998.027777777781</v>
      </c>
      <c r="S5" s="18">
        <f t="shared" ref="S5:S36" si="0">IF(COUNTA(A5)=1,A5^2,"")</f>
        <v>99856</v>
      </c>
      <c r="T5" s="18">
        <f>IF(COUNTA(A5)=1,A5*B5,"")</f>
        <v>10786344</v>
      </c>
      <c r="U5" s="18">
        <f>IF(COUNTA(A5)=1,B5^2,"")</f>
        <v>1165129956</v>
      </c>
      <c r="V5" s="21">
        <f>IF(COUNTA(A5)=1,B5-$E$10,"")</f>
        <v>1354</v>
      </c>
      <c r="W5" s="21">
        <f t="shared" ref="W5:W36" si="1">IF(COUNTA(A5)=1,V5^2,"")</f>
        <v>1833316</v>
      </c>
      <c r="X5" s="20">
        <f t="shared" ref="X5:X36" si="2">IF(COUNT(A5),($E$5*A5+$G$5),"")</f>
        <v>47233.00317319273</v>
      </c>
      <c r="Y5" s="20">
        <f t="shared" ref="Y5:Y36" si="3">IF(COUNTA(A5)=1,X5-$E$10,"")</f>
        <v>14453.00317319273</v>
      </c>
      <c r="Z5" s="20">
        <f t="shared" ref="Z5:Z36" si="4">IF(COUNTA(A5)=1,Y5^2,"")</f>
        <v>208889300.72431913</v>
      </c>
      <c r="AA5" s="20">
        <f t="shared" ref="AA5:AA36" si="5">IF(COUNTA(A5)=1,(B5-X5),"")</f>
        <v>-13099.00317319273</v>
      </c>
      <c r="AB5" s="18">
        <f t="shared" ref="AB5:AB36" si="6">IF(COUNTA(A5)=1,(B5-X5)^2,"")</f>
        <v>171583884.1313132</v>
      </c>
    </row>
    <row r="6" spans="1:28" x14ac:dyDescent="0.25">
      <c r="A6" s="9">
        <v>485</v>
      </c>
      <c r="B6" s="9">
        <v>64906</v>
      </c>
      <c r="E6" s="5"/>
      <c r="F6" s="5"/>
      <c r="G6" s="5"/>
      <c r="Q6" s="21">
        <f t="shared" ref="Q6:Q69" si="7">IF(COUNTA(A6)=1,A6-$E$9,"")</f>
        <v>306.83333333333337</v>
      </c>
      <c r="R6" s="21">
        <f t="shared" ref="R6:R69" si="8">IF(COUNTA(A6)=1,Q6^2,"")</f>
        <v>94146.694444444467</v>
      </c>
      <c r="S6" s="18">
        <f t="shared" si="0"/>
        <v>235225</v>
      </c>
      <c r="T6" s="18">
        <f t="shared" ref="T6:T69" si="9">IF(COUNTA(A6)=1,A6*B6,"")</f>
        <v>31479410</v>
      </c>
      <c r="U6" s="18">
        <f t="shared" ref="U6:U69" si="10">IF(COUNTA(A6)=1,B6^2,"")</f>
        <v>4212788836</v>
      </c>
      <c r="V6" s="21">
        <f t="shared" ref="V6:V69" si="11">IF(COUNTA(A6)=1,B6-$E$10,"")</f>
        <v>32126</v>
      </c>
      <c r="W6" s="21">
        <f t="shared" si="1"/>
        <v>1032079876</v>
      </c>
      <c r="X6" s="20">
        <f t="shared" si="2"/>
        <v>64954.097753141235</v>
      </c>
      <c r="Y6" s="20">
        <f t="shared" si="3"/>
        <v>32174.097753141235</v>
      </c>
      <c r="Z6" s="20">
        <f t="shared" si="4"/>
        <v>1035172566.2286879</v>
      </c>
      <c r="AA6" s="20">
        <f t="shared" si="5"/>
        <v>-48.097753141235444</v>
      </c>
      <c r="AB6" s="18">
        <f t="shared" si="6"/>
        <v>2313.393857235224</v>
      </c>
    </row>
    <row r="7" spans="1:28" x14ac:dyDescent="0.25">
      <c r="A7" s="9">
        <v>382</v>
      </c>
      <c r="B7" s="9">
        <v>64876</v>
      </c>
      <c r="D7" s="6" t="s">
        <v>3</v>
      </c>
      <c r="E7" s="13">
        <f>CORREL(A5:A105,B5:B105)</f>
        <v>0.89231638619016818</v>
      </c>
      <c r="F7" s="5"/>
      <c r="G7" s="5"/>
      <c r="Q7" s="21">
        <f t="shared" si="7"/>
        <v>203.83333333333334</v>
      </c>
      <c r="R7" s="21">
        <f t="shared" si="8"/>
        <v>41548.027777777781</v>
      </c>
      <c r="S7" s="18">
        <f t="shared" si="0"/>
        <v>145924</v>
      </c>
      <c r="T7" s="18">
        <f t="shared" si="9"/>
        <v>24782632</v>
      </c>
      <c r="U7" s="18">
        <f t="shared" si="10"/>
        <v>4208895376</v>
      </c>
      <c r="V7" s="21">
        <f t="shared" si="11"/>
        <v>32096</v>
      </c>
      <c r="W7" s="21">
        <f t="shared" si="1"/>
        <v>1030153216</v>
      </c>
      <c r="X7" s="20">
        <f t="shared" si="2"/>
        <v>54153.667328675583</v>
      </c>
      <c r="Y7" s="20">
        <f t="shared" si="3"/>
        <v>21373.667328675583</v>
      </c>
      <c r="Z7" s="20">
        <f t="shared" si="4"/>
        <v>456833655.07689404</v>
      </c>
      <c r="AA7" s="20">
        <f t="shared" si="5"/>
        <v>10722.332671324417</v>
      </c>
      <c r="AB7" s="18">
        <f t="shared" si="6"/>
        <v>114968417.914551</v>
      </c>
    </row>
    <row r="8" spans="1:28" ht="17.25" x14ac:dyDescent="0.25">
      <c r="A8" s="9">
        <v>79</v>
      </c>
      <c r="B8" s="9">
        <v>34241</v>
      </c>
      <c r="D8" s="6" t="s">
        <v>10</v>
      </c>
      <c r="E8" s="13">
        <f>E7^2</f>
        <v>0.7962285330634814</v>
      </c>
      <c r="F8" s="5"/>
      <c r="G8" s="5"/>
      <c r="Q8" s="21">
        <f t="shared" si="7"/>
        <v>-99.166666666666657</v>
      </c>
      <c r="R8" s="21">
        <f t="shared" si="8"/>
        <v>9834.0277777777756</v>
      </c>
      <c r="S8" s="18">
        <f t="shared" si="0"/>
        <v>6241</v>
      </c>
      <c r="T8" s="18">
        <f t="shared" si="9"/>
        <v>2705039</v>
      </c>
      <c r="U8" s="18">
        <f t="shared" si="10"/>
        <v>1172446081</v>
      </c>
      <c r="V8" s="21">
        <f t="shared" si="11"/>
        <v>1461</v>
      </c>
      <c r="W8" s="21">
        <f t="shared" si="1"/>
        <v>2134521</v>
      </c>
      <c r="X8" s="20">
        <f t="shared" si="2"/>
        <v>22381.527342140667</v>
      </c>
      <c r="Y8" s="20">
        <f t="shared" si="3"/>
        <v>-10398.472657859333</v>
      </c>
      <c r="Z8" s="20">
        <f t="shared" si="4"/>
        <v>108128233.61624813</v>
      </c>
      <c r="AA8" s="20">
        <f t="shared" si="5"/>
        <v>11859.472657859333</v>
      </c>
      <c r="AB8" s="18">
        <f t="shared" si="6"/>
        <v>140647091.72251311</v>
      </c>
    </row>
    <row r="9" spans="1:28" x14ac:dyDescent="0.25">
      <c r="A9" s="9">
        <v>70</v>
      </c>
      <c r="B9" s="9">
        <v>22136</v>
      </c>
      <c r="D9" s="6" t="s">
        <v>8</v>
      </c>
      <c r="E9" s="13">
        <f>AVERAGE(A5:A105)</f>
        <v>178.16666666666666</v>
      </c>
      <c r="F9" s="5"/>
      <c r="G9" s="5"/>
      <c r="Q9" s="21">
        <f t="shared" si="7"/>
        <v>-108.16666666666666</v>
      </c>
      <c r="R9" s="21">
        <f t="shared" si="8"/>
        <v>11700.027777777776</v>
      </c>
      <c r="S9" s="18">
        <f t="shared" si="0"/>
        <v>4900</v>
      </c>
      <c r="T9" s="18">
        <f t="shared" si="9"/>
        <v>1549520</v>
      </c>
      <c r="U9" s="18">
        <f t="shared" si="10"/>
        <v>490002496</v>
      </c>
      <c r="V9" s="21">
        <f t="shared" si="11"/>
        <v>-10644</v>
      </c>
      <c r="W9" s="21">
        <f t="shared" si="1"/>
        <v>113294736</v>
      </c>
      <c r="X9" s="20">
        <f t="shared" si="2"/>
        <v>21437.800411847551</v>
      </c>
      <c r="Y9" s="20">
        <f t="shared" si="3"/>
        <v>-11342.199588152449</v>
      </c>
      <c r="Z9" s="20">
        <f t="shared" si="4"/>
        <v>128645491.49748558</v>
      </c>
      <c r="AA9" s="20">
        <f t="shared" si="5"/>
        <v>698.199588152449</v>
      </c>
      <c r="AB9" s="18">
        <f t="shared" si="6"/>
        <v>487482.66489624942</v>
      </c>
    </row>
    <row r="10" spans="1:28" x14ac:dyDescent="0.25">
      <c r="A10" s="9">
        <v>67</v>
      </c>
      <c r="B10" s="9">
        <v>10068</v>
      </c>
      <c r="D10" s="6" t="s">
        <v>9</v>
      </c>
      <c r="E10" s="13">
        <f>AVERAGE(B5:B105)</f>
        <v>32780</v>
      </c>
      <c r="F10" s="5"/>
      <c r="G10" s="5"/>
      <c r="Q10" s="21">
        <f t="shared" si="7"/>
        <v>-111.16666666666666</v>
      </c>
      <c r="R10" s="21">
        <f t="shared" si="8"/>
        <v>12358.027777777776</v>
      </c>
      <c r="S10" s="18">
        <f t="shared" si="0"/>
        <v>4489</v>
      </c>
      <c r="T10" s="18">
        <f t="shared" si="9"/>
        <v>674556</v>
      </c>
      <c r="U10" s="18">
        <f t="shared" si="10"/>
        <v>101364624</v>
      </c>
      <c r="V10" s="21">
        <f t="shared" si="11"/>
        <v>-22712</v>
      </c>
      <c r="W10" s="21">
        <f t="shared" si="1"/>
        <v>515834944</v>
      </c>
      <c r="X10" s="20">
        <f t="shared" si="2"/>
        <v>21123.224768416512</v>
      </c>
      <c r="Y10" s="20">
        <f t="shared" si="3"/>
        <v>-11656.775231583488</v>
      </c>
      <c r="Z10" s="20">
        <f t="shared" si="4"/>
        <v>135880408.79965827</v>
      </c>
      <c r="AA10" s="20">
        <f t="shared" si="5"/>
        <v>-11055.224768416512</v>
      </c>
      <c r="AB10" s="18">
        <f t="shared" si="6"/>
        <v>122217994.68020992</v>
      </c>
    </row>
    <row r="11" spans="1:28" x14ac:dyDescent="0.25">
      <c r="A11" s="9">
        <v>183</v>
      </c>
      <c r="B11" s="9">
        <v>31927</v>
      </c>
      <c r="E11" s="7"/>
      <c r="F11" s="5"/>
      <c r="G11" s="5"/>
      <c r="Q11" s="21">
        <f t="shared" si="7"/>
        <v>4.8333333333333428</v>
      </c>
      <c r="R11" s="21">
        <f t="shared" si="8"/>
        <v>23.361111111111203</v>
      </c>
      <c r="S11" s="18">
        <f t="shared" si="0"/>
        <v>33489</v>
      </c>
      <c r="T11" s="18">
        <f t="shared" si="9"/>
        <v>5842641</v>
      </c>
      <c r="U11" s="18">
        <f t="shared" si="10"/>
        <v>1019333329</v>
      </c>
      <c r="V11" s="21">
        <f t="shared" si="11"/>
        <v>-853</v>
      </c>
      <c r="W11" s="21">
        <f t="shared" si="1"/>
        <v>727609</v>
      </c>
      <c r="X11" s="20">
        <f t="shared" si="2"/>
        <v>33286.816314416676</v>
      </c>
      <c r="Y11" s="20">
        <f t="shared" si="3"/>
        <v>506.8163144166756</v>
      </c>
      <c r="Z11" s="20">
        <f t="shared" si="4"/>
        <v>256862.77655890258</v>
      </c>
      <c r="AA11" s="20">
        <f t="shared" si="5"/>
        <v>-1359.8163144166756</v>
      </c>
      <c r="AB11" s="18">
        <f t="shared" si="6"/>
        <v>1849100.4089537512</v>
      </c>
    </row>
    <row r="12" spans="1:28" x14ac:dyDescent="0.25">
      <c r="A12" s="9">
        <v>168</v>
      </c>
      <c r="B12" s="9">
        <v>28593</v>
      </c>
      <c r="D12" s="6" t="s">
        <v>2</v>
      </c>
      <c r="E12" s="13">
        <f>SQRT(SUM(AB5:AB105)/(F2-2))</f>
        <v>8083.3812656670998</v>
      </c>
      <c r="F12" s="5"/>
      <c r="G12" s="5"/>
      <c r="Q12" s="21">
        <f t="shared" si="7"/>
        <v>-10.166666666666657</v>
      </c>
      <c r="R12" s="21">
        <f t="shared" si="8"/>
        <v>103.36111111111092</v>
      </c>
      <c r="S12" s="18">
        <f t="shared" si="0"/>
        <v>28224</v>
      </c>
      <c r="T12" s="18">
        <f t="shared" si="9"/>
        <v>4803624</v>
      </c>
      <c r="U12" s="18">
        <f t="shared" si="10"/>
        <v>817559649</v>
      </c>
      <c r="V12" s="21">
        <f t="shared" si="11"/>
        <v>-4187</v>
      </c>
      <c r="W12" s="21">
        <f t="shared" si="1"/>
        <v>17530969</v>
      </c>
      <c r="X12" s="20">
        <f t="shared" si="2"/>
        <v>31713.938097261482</v>
      </c>
      <c r="Y12" s="20">
        <f t="shared" si="3"/>
        <v>-1066.0619027385183</v>
      </c>
      <c r="Z12" s="20">
        <f t="shared" si="4"/>
        <v>1136487.9804704699</v>
      </c>
      <c r="AA12" s="20">
        <f t="shared" si="5"/>
        <v>-3120.9380972614817</v>
      </c>
      <c r="AB12" s="18">
        <f t="shared" si="6"/>
        <v>9740254.6069381181</v>
      </c>
    </row>
    <row r="13" spans="1:28" x14ac:dyDescent="0.25">
      <c r="A13" s="9">
        <v>162</v>
      </c>
      <c r="B13" s="9">
        <v>30648</v>
      </c>
      <c r="E13" s="6"/>
      <c r="Q13" s="21">
        <f t="shared" si="7"/>
        <v>-16.166666666666657</v>
      </c>
      <c r="R13" s="21">
        <f t="shared" si="8"/>
        <v>261.3611111111108</v>
      </c>
      <c r="S13" s="18">
        <f t="shared" si="0"/>
        <v>26244</v>
      </c>
      <c r="T13" s="18">
        <f t="shared" si="9"/>
        <v>4964976</v>
      </c>
      <c r="U13" s="18">
        <f t="shared" si="10"/>
        <v>939299904</v>
      </c>
      <c r="V13" s="21">
        <f t="shared" si="11"/>
        <v>-2132</v>
      </c>
      <c r="W13" s="21">
        <f t="shared" si="1"/>
        <v>4545424</v>
      </c>
      <c r="X13" s="20">
        <f t="shared" si="2"/>
        <v>31084.786810399404</v>
      </c>
      <c r="Y13" s="20">
        <f t="shared" si="3"/>
        <v>-1695.2131896005958</v>
      </c>
      <c r="Z13" s="20">
        <f t="shared" si="4"/>
        <v>2873747.7581958254</v>
      </c>
      <c r="AA13" s="20">
        <f t="shared" si="5"/>
        <v>-436.7868103994042</v>
      </c>
      <c r="AB13" s="18">
        <f t="shared" si="6"/>
        <v>190782.71773888508</v>
      </c>
    </row>
    <row r="14" spans="1:28" x14ac:dyDescent="0.25">
      <c r="A14" s="9">
        <v>162</v>
      </c>
      <c r="B14" s="9">
        <v>35762</v>
      </c>
      <c r="D14" s="4"/>
      <c r="E14" s="6"/>
      <c r="Q14" s="21">
        <f t="shared" si="7"/>
        <v>-16.166666666666657</v>
      </c>
      <c r="R14" s="21">
        <f t="shared" si="8"/>
        <v>261.3611111111108</v>
      </c>
      <c r="S14" s="18">
        <f t="shared" si="0"/>
        <v>26244</v>
      </c>
      <c r="T14" s="18">
        <f t="shared" si="9"/>
        <v>5793444</v>
      </c>
      <c r="U14" s="18">
        <f t="shared" si="10"/>
        <v>1278920644</v>
      </c>
      <c r="V14" s="21">
        <f t="shared" si="11"/>
        <v>2982</v>
      </c>
      <c r="W14" s="21">
        <f t="shared" si="1"/>
        <v>8892324</v>
      </c>
      <c r="X14" s="20">
        <f t="shared" si="2"/>
        <v>31084.786810399404</v>
      </c>
      <c r="Y14" s="20">
        <f t="shared" si="3"/>
        <v>-1695.2131896005958</v>
      </c>
      <c r="Z14" s="20">
        <f t="shared" si="4"/>
        <v>2873747.7581958254</v>
      </c>
      <c r="AA14" s="20">
        <f t="shared" si="5"/>
        <v>4677.2131896005958</v>
      </c>
      <c r="AB14" s="18">
        <f t="shared" si="6"/>
        <v>21876323.220973779</v>
      </c>
    </row>
    <row r="15" spans="1:28" x14ac:dyDescent="0.25">
      <c r="A15" s="10">
        <v>21</v>
      </c>
      <c r="B15" s="10">
        <v>22762</v>
      </c>
      <c r="D15" s="1" t="s">
        <v>18</v>
      </c>
      <c r="E15" s="6"/>
      <c r="Q15" s="21">
        <f t="shared" si="7"/>
        <v>-157.16666666666666</v>
      </c>
      <c r="R15" s="21">
        <f t="shared" si="8"/>
        <v>24701.361111111109</v>
      </c>
      <c r="S15" s="18">
        <f t="shared" si="0"/>
        <v>441</v>
      </c>
      <c r="T15" s="18">
        <f t="shared" si="9"/>
        <v>478002</v>
      </c>
      <c r="U15" s="18">
        <f t="shared" si="10"/>
        <v>518108644</v>
      </c>
      <c r="V15" s="21">
        <f t="shared" si="11"/>
        <v>-10018</v>
      </c>
      <c r="W15" s="21">
        <f t="shared" si="1"/>
        <v>100360324</v>
      </c>
      <c r="X15" s="20">
        <f t="shared" si="2"/>
        <v>16299.731569140586</v>
      </c>
      <c r="Y15" s="20">
        <f t="shared" si="3"/>
        <v>-16480.268430859414</v>
      </c>
      <c r="Z15" s="20">
        <f t="shared" si="4"/>
        <v>271599247.55318141</v>
      </c>
      <c r="AA15" s="20">
        <f t="shared" si="5"/>
        <v>6462.2684308594144</v>
      </c>
      <c r="AB15" s="18">
        <f t="shared" si="6"/>
        <v>41760913.272482194</v>
      </c>
    </row>
    <row r="16" spans="1:28" x14ac:dyDescent="0.25">
      <c r="A16" s="10">
        <v>43</v>
      </c>
      <c r="B16" s="10">
        <v>13307</v>
      </c>
      <c r="D16" s="6" t="s">
        <v>5</v>
      </c>
      <c r="E16" s="10">
        <v>0.9</v>
      </c>
      <c r="F16" t="s">
        <v>6</v>
      </c>
      <c r="Q16" s="21">
        <f t="shared" si="7"/>
        <v>-135.16666666666666</v>
      </c>
      <c r="R16" s="21">
        <f t="shared" si="8"/>
        <v>18270.027777777774</v>
      </c>
      <c r="S16" s="18">
        <f t="shared" si="0"/>
        <v>1849</v>
      </c>
      <c r="T16" s="18">
        <f t="shared" si="9"/>
        <v>572201</v>
      </c>
      <c r="U16" s="18">
        <f t="shared" si="10"/>
        <v>177076249</v>
      </c>
      <c r="V16" s="21">
        <f t="shared" si="11"/>
        <v>-19473</v>
      </c>
      <c r="W16" s="21">
        <f t="shared" si="1"/>
        <v>379197729</v>
      </c>
      <c r="X16" s="20">
        <f t="shared" si="2"/>
        <v>18606.619620968202</v>
      </c>
      <c r="Y16" s="20">
        <f t="shared" si="3"/>
        <v>-14173.380379031798</v>
      </c>
      <c r="Z16" s="20">
        <f t="shared" si="4"/>
        <v>200884711.36872354</v>
      </c>
      <c r="AA16" s="20">
        <f t="shared" si="5"/>
        <v>-5299.6196209682021</v>
      </c>
      <c r="AB16" s="18">
        <f t="shared" si="6"/>
        <v>28085968.126951151</v>
      </c>
    </row>
    <row r="17" spans="1:28" x14ac:dyDescent="0.25">
      <c r="A17" s="10"/>
      <c r="B17" s="10"/>
      <c r="D17" s="6" t="s">
        <v>14</v>
      </c>
      <c r="E17" s="10">
        <v>450</v>
      </c>
      <c r="Q17" s="21" t="str">
        <f t="shared" si="7"/>
        <v/>
      </c>
      <c r="R17" s="21" t="str">
        <f t="shared" si="8"/>
        <v/>
      </c>
      <c r="S17" s="18" t="str">
        <f t="shared" si="0"/>
        <v/>
      </c>
      <c r="T17" s="18" t="str">
        <f t="shared" si="9"/>
        <v/>
      </c>
      <c r="U17" s="18" t="str">
        <f t="shared" si="10"/>
        <v/>
      </c>
      <c r="V17" s="21" t="str">
        <f t="shared" si="11"/>
        <v/>
      </c>
      <c r="W17" s="21" t="str">
        <f t="shared" si="1"/>
        <v/>
      </c>
      <c r="X17" s="20" t="str">
        <f t="shared" si="2"/>
        <v/>
      </c>
      <c r="Y17" s="20" t="str">
        <f t="shared" si="3"/>
        <v/>
      </c>
      <c r="Z17" s="20" t="str">
        <f t="shared" si="4"/>
        <v/>
      </c>
      <c r="AA17" s="20" t="str">
        <f t="shared" si="5"/>
        <v/>
      </c>
      <c r="AB17" s="18" t="str">
        <f t="shared" si="6"/>
        <v/>
      </c>
    </row>
    <row r="18" spans="1:28" x14ac:dyDescent="0.25">
      <c r="A18" s="10"/>
      <c r="B18" s="10"/>
      <c r="E18" s="6"/>
      <c r="Q18" s="21" t="str">
        <f t="shared" si="7"/>
        <v/>
      </c>
      <c r="R18" s="21" t="str">
        <f t="shared" si="8"/>
        <v/>
      </c>
      <c r="S18" s="18" t="str">
        <f t="shared" si="0"/>
        <v/>
      </c>
      <c r="T18" s="18" t="str">
        <f t="shared" si="9"/>
        <v/>
      </c>
      <c r="U18" s="18" t="str">
        <f t="shared" si="10"/>
        <v/>
      </c>
      <c r="V18" s="21" t="str">
        <f t="shared" si="11"/>
        <v/>
      </c>
      <c r="W18" s="21" t="str">
        <f t="shared" si="1"/>
        <v/>
      </c>
      <c r="X18" s="20" t="str">
        <f t="shared" si="2"/>
        <v/>
      </c>
      <c r="Y18" s="20" t="str">
        <f t="shared" si="3"/>
        <v/>
      </c>
      <c r="Z18" s="20" t="str">
        <f t="shared" si="4"/>
        <v/>
      </c>
      <c r="AA18" s="20" t="str">
        <f t="shared" si="5"/>
        <v/>
      </c>
      <c r="AB18" s="18" t="str">
        <f t="shared" si="6"/>
        <v/>
      </c>
    </row>
    <row r="19" spans="1:28" ht="18" x14ac:dyDescent="0.35">
      <c r="A19" s="10"/>
      <c r="B19" s="10"/>
      <c r="D19" s="6" t="s">
        <v>7</v>
      </c>
      <c r="E19" s="13">
        <f>_xlfn.T.INV(E16+(1-E16)/2,F2-2)</f>
        <v>1.8124611228116754</v>
      </c>
      <c r="Q19" s="21" t="str">
        <f t="shared" si="7"/>
        <v/>
      </c>
      <c r="R19" s="21" t="str">
        <f t="shared" si="8"/>
        <v/>
      </c>
      <c r="S19" s="18" t="str">
        <f t="shared" si="0"/>
        <v/>
      </c>
      <c r="T19" s="18" t="str">
        <f t="shared" si="9"/>
        <v/>
      </c>
      <c r="U19" s="18" t="str">
        <f t="shared" si="10"/>
        <v/>
      </c>
      <c r="V19" s="21" t="str">
        <f t="shared" si="11"/>
        <v/>
      </c>
      <c r="W19" s="21" t="str">
        <f t="shared" si="1"/>
        <v/>
      </c>
      <c r="X19" s="20" t="str">
        <f t="shared" si="2"/>
        <v/>
      </c>
      <c r="Y19" s="20" t="str">
        <f t="shared" si="3"/>
        <v/>
      </c>
      <c r="Z19" s="20" t="str">
        <f t="shared" si="4"/>
        <v/>
      </c>
      <c r="AA19" s="20" t="str">
        <f t="shared" si="5"/>
        <v/>
      </c>
      <c r="AB19" s="18" t="str">
        <f t="shared" si="6"/>
        <v/>
      </c>
    </row>
    <row r="20" spans="1:28" x14ac:dyDescent="0.25">
      <c r="A20" s="10"/>
      <c r="B20" s="10"/>
      <c r="E20" s="7"/>
      <c r="Q20" s="21" t="str">
        <f t="shared" si="7"/>
        <v/>
      </c>
      <c r="R20" s="21" t="str">
        <f t="shared" si="8"/>
        <v/>
      </c>
      <c r="S20" s="18" t="str">
        <f t="shared" si="0"/>
        <v/>
      </c>
      <c r="T20" s="18" t="str">
        <f t="shared" si="9"/>
        <v/>
      </c>
      <c r="U20" s="18" t="str">
        <f t="shared" si="10"/>
        <v/>
      </c>
      <c r="V20" s="21" t="str">
        <f t="shared" si="11"/>
        <v/>
      </c>
      <c r="W20" s="21" t="str">
        <f t="shared" si="1"/>
        <v/>
      </c>
      <c r="X20" s="20" t="str">
        <f t="shared" si="2"/>
        <v/>
      </c>
      <c r="Y20" s="20" t="str">
        <f t="shared" si="3"/>
        <v/>
      </c>
      <c r="Z20" s="20" t="str">
        <f t="shared" si="4"/>
        <v/>
      </c>
      <c r="AA20" s="20" t="str">
        <f t="shared" si="5"/>
        <v/>
      </c>
      <c r="AB20" s="18" t="str">
        <f t="shared" si="6"/>
        <v/>
      </c>
    </row>
    <row r="21" spans="1:28" x14ac:dyDescent="0.25">
      <c r="A21" s="10"/>
      <c r="B21" s="10"/>
      <c r="D21" s="4" t="s">
        <v>15</v>
      </c>
      <c r="E21" s="13">
        <f>E19*E12*SQRT(1+1/F2+(F2*(E17-E9)^2)/(F2*S107-(SUM(A5:A105)^2)))</f>
        <v>17344.714699933134</v>
      </c>
      <c r="Q21" s="21" t="str">
        <f t="shared" si="7"/>
        <v/>
      </c>
      <c r="R21" s="21" t="str">
        <f t="shared" si="8"/>
        <v/>
      </c>
      <c r="S21" s="18" t="str">
        <f t="shared" si="0"/>
        <v/>
      </c>
      <c r="T21" s="18" t="str">
        <f t="shared" si="9"/>
        <v/>
      </c>
      <c r="U21" s="18" t="str">
        <f t="shared" si="10"/>
        <v/>
      </c>
      <c r="V21" s="21" t="str">
        <f t="shared" si="11"/>
        <v/>
      </c>
      <c r="W21" s="21" t="str">
        <f t="shared" si="1"/>
        <v/>
      </c>
      <c r="X21" s="20" t="str">
        <f t="shared" si="2"/>
        <v/>
      </c>
      <c r="Y21" s="20" t="str">
        <f t="shared" si="3"/>
        <v/>
      </c>
      <c r="Z21" s="20" t="str">
        <f t="shared" si="4"/>
        <v/>
      </c>
      <c r="AA21" s="20" t="str">
        <f t="shared" si="5"/>
        <v/>
      </c>
      <c r="AB21" s="18" t="str">
        <f t="shared" si="6"/>
        <v/>
      </c>
    </row>
    <row r="22" spans="1:28" x14ac:dyDescent="0.25">
      <c r="A22" s="10"/>
      <c r="B22" s="10"/>
      <c r="E22" s="7"/>
      <c r="Q22" s="21" t="str">
        <f t="shared" si="7"/>
        <v/>
      </c>
      <c r="R22" s="21" t="str">
        <f t="shared" si="8"/>
        <v/>
      </c>
      <c r="S22" s="18" t="str">
        <f t="shared" si="0"/>
        <v/>
      </c>
      <c r="T22" s="18" t="str">
        <f t="shared" si="9"/>
        <v/>
      </c>
      <c r="U22" s="18" t="str">
        <f t="shared" si="10"/>
        <v/>
      </c>
      <c r="V22" s="21" t="str">
        <f t="shared" si="11"/>
        <v/>
      </c>
      <c r="W22" s="21" t="str">
        <f t="shared" si="1"/>
        <v/>
      </c>
      <c r="X22" s="20" t="str">
        <f t="shared" si="2"/>
        <v/>
      </c>
      <c r="Y22" s="20" t="str">
        <f t="shared" si="3"/>
        <v/>
      </c>
      <c r="Z22" s="20" t="str">
        <f t="shared" si="4"/>
        <v/>
      </c>
      <c r="AA22" s="20" t="str">
        <f t="shared" si="5"/>
        <v/>
      </c>
      <c r="AB22" s="18" t="str">
        <f t="shared" si="6"/>
        <v/>
      </c>
    </row>
    <row r="23" spans="1:28" x14ac:dyDescent="0.25">
      <c r="A23" s="10"/>
      <c r="B23" s="10"/>
      <c r="C23" s="8">
        <f>E16</f>
        <v>0.9</v>
      </c>
      <c r="D23" s="22" t="s">
        <v>31</v>
      </c>
      <c r="E23" s="13">
        <f>E5*E17+G5-E21</f>
        <v>43939.333879845988</v>
      </c>
      <c r="F23" s="6" t="s">
        <v>32</v>
      </c>
      <c r="G23" s="13">
        <f>E5*E17+G5+E21</f>
        <v>78628.76327971225</v>
      </c>
      <c r="Q23" s="21" t="str">
        <f t="shared" si="7"/>
        <v/>
      </c>
      <c r="R23" s="21" t="str">
        <f t="shared" si="8"/>
        <v/>
      </c>
      <c r="S23" s="18" t="str">
        <f t="shared" si="0"/>
        <v/>
      </c>
      <c r="T23" s="18" t="str">
        <f t="shared" si="9"/>
        <v/>
      </c>
      <c r="U23" s="18" t="str">
        <f t="shared" si="10"/>
        <v/>
      </c>
      <c r="V23" s="21" t="str">
        <f t="shared" si="11"/>
        <v/>
      </c>
      <c r="W23" s="21" t="str">
        <f t="shared" si="1"/>
        <v/>
      </c>
      <c r="X23" s="20" t="str">
        <f t="shared" si="2"/>
        <v/>
      </c>
      <c r="Y23" s="20" t="str">
        <f t="shared" si="3"/>
        <v/>
      </c>
      <c r="Z23" s="20" t="str">
        <f t="shared" si="4"/>
        <v/>
      </c>
      <c r="AA23" s="20" t="str">
        <f t="shared" si="5"/>
        <v/>
      </c>
      <c r="AB23" s="18" t="str">
        <f t="shared" si="6"/>
        <v/>
      </c>
    </row>
    <row r="24" spans="1:28" x14ac:dyDescent="0.25">
      <c r="A24" s="10"/>
      <c r="B24" s="10"/>
      <c r="Q24" s="21" t="str">
        <f t="shared" si="7"/>
        <v/>
      </c>
      <c r="R24" s="21" t="str">
        <f t="shared" si="8"/>
        <v/>
      </c>
      <c r="S24" s="18" t="str">
        <f t="shared" si="0"/>
        <v/>
      </c>
      <c r="T24" s="18" t="str">
        <f t="shared" si="9"/>
        <v/>
      </c>
      <c r="U24" s="18" t="str">
        <f t="shared" si="10"/>
        <v/>
      </c>
      <c r="V24" s="21" t="str">
        <f t="shared" si="11"/>
        <v/>
      </c>
      <c r="W24" s="21" t="str">
        <f t="shared" si="1"/>
        <v/>
      </c>
      <c r="X24" s="20" t="str">
        <f t="shared" si="2"/>
        <v/>
      </c>
      <c r="Y24" s="20" t="str">
        <f t="shared" si="3"/>
        <v/>
      </c>
      <c r="Z24" s="20" t="str">
        <f t="shared" si="4"/>
        <v/>
      </c>
      <c r="AA24" s="20" t="str">
        <f t="shared" si="5"/>
        <v/>
      </c>
      <c r="AB24" s="18" t="str">
        <f t="shared" si="6"/>
        <v/>
      </c>
    </row>
    <row r="25" spans="1:28" x14ac:dyDescent="0.25">
      <c r="A25" s="10"/>
      <c r="B25" s="10"/>
      <c r="Q25" s="21" t="str">
        <f t="shared" si="7"/>
        <v/>
      </c>
      <c r="R25" s="21" t="str">
        <f t="shared" si="8"/>
        <v/>
      </c>
      <c r="S25" s="18" t="str">
        <f t="shared" si="0"/>
        <v/>
      </c>
      <c r="T25" s="18" t="str">
        <f t="shared" si="9"/>
        <v/>
      </c>
      <c r="U25" s="18" t="str">
        <f t="shared" si="10"/>
        <v/>
      </c>
      <c r="V25" s="21" t="str">
        <f t="shared" si="11"/>
        <v/>
      </c>
      <c r="W25" s="21" t="str">
        <f t="shared" si="1"/>
        <v/>
      </c>
      <c r="X25" s="20" t="str">
        <f t="shared" si="2"/>
        <v/>
      </c>
      <c r="Y25" s="20" t="str">
        <f t="shared" si="3"/>
        <v/>
      </c>
      <c r="Z25" s="20" t="str">
        <f t="shared" si="4"/>
        <v/>
      </c>
      <c r="AA25" s="20" t="str">
        <f t="shared" si="5"/>
        <v/>
      </c>
      <c r="AB25" s="18" t="str">
        <f t="shared" si="6"/>
        <v/>
      </c>
    </row>
    <row r="26" spans="1:28" x14ac:dyDescent="0.25">
      <c r="A26" s="10"/>
      <c r="B26" s="10"/>
      <c r="Q26" s="21" t="str">
        <f t="shared" si="7"/>
        <v/>
      </c>
      <c r="R26" s="21" t="str">
        <f t="shared" si="8"/>
        <v/>
      </c>
      <c r="S26" s="18" t="str">
        <f t="shared" si="0"/>
        <v/>
      </c>
      <c r="T26" s="18" t="str">
        <f t="shared" si="9"/>
        <v/>
      </c>
      <c r="U26" s="18" t="str">
        <f t="shared" si="10"/>
        <v/>
      </c>
      <c r="V26" s="21" t="str">
        <f t="shared" si="11"/>
        <v/>
      </c>
      <c r="W26" s="21" t="str">
        <f t="shared" si="1"/>
        <v/>
      </c>
      <c r="X26" s="20" t="str">
        <f t="shared" si="2"/>
        <v/>
      </c>
      <c r="Y26" s="20" t="str">
        <f t="shared" si="3"/>
        <v/>
      </c>
      <c r="Z26" s="20" t="str">
        <f t="shared" si="4"/>
        <v/>
      </c>
      <c r="AA26" s="20" t="str">
        <f t="shared" si="5"/>
        <v/>
      </c>
      <c r="AB26" s="18" t="str">
        <f t="shared" si="6"/>
        <v/>
      </c>
    </row>
    <row r="27" spans="1:28" x14ac:dyDescent="0.25">
      <c r="A27" s="10"/>
      <c r="B27" s="10"/>
      <c r="Q27" s="21" t="str">
        <f t="shared" si="7"/>
        <v/>
      </c>
      <c r="R27" s="21" t="str">
        <f t="shared" si="8"/>
        <v/>
      </c>
      <c r="S27" s="18" t="str">
        <f t="shared" si="0"/>
        <v/>
      </c>
      <c r="T27" s="18" t="str">
        <f t="shared" si="9"/>
        <v/>
      </c>
      <c r="U27" s="18" t="str">
        <f t="shared" si="10"/>
        <v/>
      </c>
      <c r="V27" s="21" t="str">
        <f t="shared" si="11"/>
        <v/>
      </c>
      <c r="W27" s="21" t="str">
        <f t="shared" si="1"/>
        <v/>
      </c>
      <c r="X27" s="20" t="str">
        <f t="shared" si="2"/>
        <v/>
      </c>
      <c r="Y27" s="20" t="str">
        <f t="shared" si="3"/>
        <v/>
      </c>
      <c r="Z27" s="20" t="str">
        <f t="shared" si="4"/>
        <v/>
      </c>
      <c r="AA27" s="20" t="str">
        <f t="shared" si="5"/>
        <v/>
      </c>
      <c r="AB27" s="18" t="str">
        <f t="shared" si="6"/>
        <v/>
      </c>
    </row>
    <row r="28" spans="1:28" x14ac:dyDescent="0.25">
      <c r="A28" s="10"/>
      <c r="B28" s="10"/>
      <c r="Q28" s="21" t="str">
        <f t="shared" si="7"/>
        <v/>
      </c>
      <c r="R28" s="21" t="str">
        <f t="shared" si="8"/>
        <v/>
      </c>
      <c r="S28" s="18" t="str">
        <f t="shared" si="0"/>
        <v/>
      </c>
      <c r="T28" s="18" t="str">
        <f t="shared" si="9"/>
        <v/>
      </c>
      <c r="U28" s="18" t="str">
        <f t="shared" si="10"/>
        <v/>
      </c>
      <c r="V28" s="21" t="str">
        <f t="shared" si="11"/>
        <v/>
      </c>
      <c r="W28" s="21" t="str">
        <f t="shared" si="1"/>
        <v/>
      </c>
      <c r="X28" s="20" t="str">
        <f t="shared" si="2"/>
        <v/>
      </c>
      <c r="Y28" s="20" t="str">
        <f t="shared" si="3"/>
        <v/>
      </c>
      <c r="Z28" s="20" t="str">
        <f t="shared" si="4"/>
        <v/>
      </c>
      <c r="AA28" s="20" t="str">
        <f t="shared" si="5"/>
        <v/>
      </c>
      <c r="AB28" s="18" t="str">
        <f t="shared" si="6"/>
        <v/>
      </c>
    </row>
    <row r="29" spans="1:28" x14ac:dyDescent="0.25">
      <c r="A29" s="10"/>
      <c r="B29" s="10"/>
      <c r="Q29" s="21" t="str">
        <f t="shared" si="7"/>
        <v/>
      </c>
      <c r="R29" s="21" t="str">
        <f t="shared" si="8"/>
        <v/>
      </c>
      <c r="S29" s="18" t="str">
        <f t="shared" si="0"/>
        <v/>
      </c>
      <c r="T29" s="18" t="str">
        <f t="shared" si="9"/>
        <v/>
      </c>
      <c r="U29" s="18" t="str">
        <f t="shared" si="10"/>
        <v/>
      </c>
      <c r="V29" s="21" t="str">
        <f t="shared" si="11"/>
        <v/>
      </c>
      <c r="W29" s="21" t="str">
        <f t="shared" si="1"/>
        <v/>
      </c>
      <c r="X29" s="20" t="str">
        <f t="shared" si="2"/>
        <v/>
      </c>
      <c r="Y29" s="20" t="str">
        <f t="shared" si="3"/>
        <v/>
      </c>
      <c r="Z29" s="20" t="str">
        <f t="shared" si="4"/>
        <v/>
      </c>
      <c r="AA29" s="20" t="str">
        <f t="shared" si="5"/>
        <v/>
      </c>
      <c r="AB29" s="18" t="str">
        <f t="shared" si="6"/>
        <v/>
      </c>
    </row>
    <row r="30" spans="1:28" x14ac:dyDescent="0.25">
      <c r="A30" s="10"/>
      <c r="B30" s="10"/>
      <c r="Q30" s="21" t="str">
        <f t="shared" si="7"/>
        <v/>
      </c>
      <c r="R30" s="21" t="str">
        <f t="shared" si="8"/>
        <v/>
      </c>
      <c r="S30" s="18" t="str">
        <f t="shared" si="0"/>
        <v/>
      </c>
      <c r="T30" s="18" t="str">
        <f t="shared" si="9"/>
        <v/>
      </c>
      <c r="U30" s="18" t="str">
        <f t="shared" si="10"/>
        <v/>
      </c>
      <c r="V30" s="21" t="str">
        <f t="shared" si="11"/>
        <v/>
      </c>
      <c r="W30" s="21" t="str">
        <f t="shared" si="1"/>
        <v/>
      </c>
      <c r="X30" s="20" t="str">
        <f t="shared" si="2"/>
        <v/>
      </c>
      <c r="Y30" s="20" t="str">
        <f t="shared" si="3"/>
        <v/>
      </c>
      <c r="Z30" s="20" t="str">
        <f t="shared" si="4"/>
        <v/>
      </c>
      <c r="AA30" s="20" t="str">
        <f t="shared" si="5"/>
        <v/>
      </c>
      <c r="AB30" s="18" t="str">
        <f t="shared" si="6"/>
        <v/>
      </c>
    </row>
    <row r="31" spans="1:28" x14ac:dyDescent="0.25">
      <c r="A31" s="10"/>
      <c r="B31" s="10"/>
      <c r="Q31" s="21" t="str">
        <f t="shared" si="7"/>
        <v/>
      </c>
      <c r="R31" s="21" t="str">
        <f t="shared" si="8"/>
        <v/>
      </c>
      <c r="S31" s="18" t="str">
        <f t="shared" si="0"/>
        <v/>
      </c>
      <c r="T31" s="18" t="str">
        <f t="shared" si="9"/>
        <v/>
      </c>
      <c r="U31" s="18" t="str">
        <f t="shared" si="10"/>
        <v/>
      </c>
      <c r="V31" s="21" t="str">
        <f t="shared" si="11"/>
        <v/>
      </c>
      <c r="W31" s="21" t="str">
        <f t="shared" si="1"/>
        <v/>
      </c>
      <c r="X31" s="20" t="str">
        <f t="shared" si="2"/>
        <v/>
      </c>
      <c r="Y31" s="20" t="str">
        <f t="shared" si="3"/>
        <v/>
      </c>
      <c r="Z31" s="20" t="str">
        <f t="shared" si="4"/>
        <v/>
      </c>
      <c r="AA31" s="20" t="str">
        <f t="shared" si="5"/>
        <v/>
      </c>
      <c r="AB31" s="18" t="str">
        <f t="shared" si="6"/>
        <v/>
      </c>
    </row>
    <row r="32" spans="1:28" x14ac:dyDescent="0.25">
      <c r="A32" s="10"/>
      <c r="B32" s="10"/>
      <c r="Q32" s="21" t="str">
        <f t="shared" si="7"/>
        <v/>
      </c>
      <c r="R32" s="21" t="str">
        <f t="shared" si="8"/>
        <v/>
      </c>
      <c r="S32" s="18" t="str">
        <f t="shared" si="0"/>
        <v/>
      </c>
      <c r="T32" s="18" t="str">
        <f t="shared" si="9"/>
        <v/>
      </c>
      <c r="U32" s="18" t="str">
        <f t="shared" si="10"/>
        <v/>
      </c>
      <c r="V32" s="21" t="str">
        <f t="shared" si="11"/>
        <v/>
      </c>
      <c r="W32" s="21" t="str">
        <f t="shared" si="1"/>
        <v/>
      </c>
      <c r="X32" s="20" t="str">
        <f t="shared" si="2"/>
        <v/>
      </c>
      <c r="Y32" s="20" t="str">
        <f t="shared" si="3"/>
        <v/>
      </c>
      <c r="Z32" s="20" t="str">
        <f t="shared" si="4"/>
        <v/>
      </c>
      <c r="AA32" s="20" t="str">
        <f t="shared" si="5"/>
        <v/>
      </c>
      <c r="AB32" s="18" t="str">
        <f t="shared" si="6"/>
        <v/>
      </c>
    </row>
    <row r="33" spans="1:28" x14ac:dyDescent="0.25">
      <c r="A33" s="10"/>
      <c r="B33" s="10"/>
      <c r="Q33" s="21" t="str">
        <f t="shared" si="7"/>
        <v/>
      </c>
      <c r="R33" s="21" t="str">
        <f t="shared" si="8"/>
        <v/>
      </c>
      <c r="S33" s="18" t="str">
        <f t="shared" si="0"/>
        <v/>
      </c>
      <c r="T33" s="18" t="str">
        <f t="shared" si="9"/>
        <v/>
      </c>
      <c r="U33" s="18" t="str">
        <f t="shared" si="10"/>
        <v/>
      </c>
      <c r="V33" s="21" t="str">
        <f t="shared" si="11"/>
        <v/>
      </c>
      <c r="W33" s="21" t="str">
        <f t="shared" si="1"/>
        <v/>
      </c>
      <c r="X33" s="20" t="str">
        <f t="shared" si="2"/>
        <v/>
      </c>
      <c r="Y33" s="20" t="str">
        <f t="shared" si="3"/>
        <v/>
      </c>
      <c r="Z33" s="20" t="str">
        <f t="shared" si="4"/>
        <v/>
      </c>
      <c r="AA33" s="20" t="str">
        <f t="shared" si="5"/>
        <v/>
      </c>
      <c r="AB33" s="18" t="str">
        <f t="shared" si="6"/>
        <v/>
      </c>
    </row>
    <row r="34" spans="1:28" x14ac:dyDescent="0.25">
      <c r="A34" s="10"/>
      <c r="B34" s="10"/>
      <c r="Q34" s="21" t="str">
        <f t="shared" si="7"/>
        <v/>
      </c>
      <c r="R34" s="21" t="str">
        <f t="shared" si="8"/>
        <v/>
      </c>
      <c r="S34" s="18" t="str">
        <f t="shared" si="0"/>
        <v/>
      </c>
      <c r="T34" s="18" t="str">
        <f t="shared" si="9"/>
        <v/>
      </c>
      <c r="U34" s="18" t="str">
        <f t="shared" si="10"/>
        <v/>
      </c>
      <c r="V34" s="21" t="str">
        <f t="shared" si="11"/>
        <v/>
      </c>
      <c r="W34" s="21" t="str">
        <f t="shared" si="1"/>
        <v/>
      </c>
      <c r="X34" s="20" t="str">
        <f t="shared" si="2"/>
        <v/>
      </c>
      <c r="Y34" s="20" t="str">
        <f t="shared" si="3"/>
        <v/>
      </c>
      <c r="Z34" s="20" t="str">
        <f t="shared" si="4"/>
        <v/>
      </c>
      <c r="AA34" s="20" t="str">
        <f t="shared" si="5"/>
        <v/>
      </c>
      <c r="AB34" s="18" t="str">
        <f t="shared" si="6"/>
        <v/>
      </c>
    </row>
    <row r="35" spans="1:28" x14ac:dyDescent="0.25">
      <c r="A35" s="10"/>
      <c r="B35" s="10"/>
      <c r="Q35" s="21" t="str">
        <f t="shared" si="7"/>
        <v/>
      </c>
      <c r="R35" s="21" t="str">
        <f t="shared" si="8"/>
        <v/>
      </c>
      <c r="S35" s="18" t="str">
        <f t="shared" si="0"/>
        <v/>
      </c>
      <c r="T35" s="18" t="str">
        <f t="shared" si="9"/>
        <v/>
      </c>
      <c r="U35" s="18" t="str">
        <f t="shared" si="10"/>
        <v/>
      </c>
      <c r="V35" s="21" t="str">
        <f t="shared" si="11"/>
        <v/>
      </c>
      <c r="W35" s="21" t="str">
        <f t="shared" si="1"/>
        <v/>
      </c>
      <c r="X35" s="20" t="str">
        <f t="shared" si="2"/>
        <v/>
      </c>
      <c r="Y35" s="20" t="str">
        <f t="shared" si="3"/>
        <v/>
      </c>
      <c r="Z35" s="20" t="str">
        <f t="shared" si="4"/>
        <v/>
      </c>
      <c r="AA35" s="20" t="str">
        <f t="shared" si="5"/>
        <v/>
      </c>
      <c r="AB35" s="18" t="str">
        <f t="shared" si="6"/>
        <v/>
      </c>
    </row>
    <row r="36" spans="1:28" x14ac:dyDescent="0.25">
      <c r="A36" s="10"/>
      <c r="B36" s="10"/>
      <c r="Q36" s="21" t="str">
        <f t="shared" si="7"/>
        <v/>
      </c>
      <c r="R36" s="21" t="str">
        <f t="shared" si="8"/>
        <v/>
      </c>
      <c r="S36" s="18" t="str">
        <f t="shared" si="0"/>
        <v/>
      </c>
      <c r="T36" s="18" t="str">
        <f t="shared" si="9"/>
        <v/>
      </c>
      <c r="U36" s="18" t="str">
        <f t="shared" si="10"/>
        <v/>
      </c>
      <c r="V36" s="21" t="str">
        <f t="shared" si="11"/>
        <v/>
      </c>
      <c r="W36" s="21" t="str">
        <f t="shared" si="1"/>
        <v/>
      </c>
      <c r="X36" s="20" t="str">
        <f t="shared" si="2"/>
        <v/>
      </c>
      <c r="Y36" s="20" t="str">
        <f t="shared" si="3"/>
        <v/>
      </c>
      <c r="Z36" s="20" t="str">
        <f t="shared" si="4"/>
        <v/>
      </c>
      <c r="AA36" s="20" t="str">
        <f t="shared" si="5"/>
        <v/>
      </c>
      <c r="AB36" s="18" t="str">
        <f t="shared" si="6"/>
        <v/>
      </c>
    </row>
    <row r="37" spans="1:28" x14ac:dyDescent="0.25">
      <c r="A37" s="10"/>
      <c r="B37" s="10"/>
      <c r="Q37" s="21" t="str">
        <f t="shared" si="7"/>
        <v/>
      </c>
      <c r="R37" s="21" t="str">
        <f t="shared" si="8"/>
        <v/>
      </c>
      <c r="S37" s="18" t="str">
        <f t="shared" ref="S37:S68" si="12">IF(COUNTA(A37)=1,A37^2,"")</f>
        <v/>
      </c>
      <c r="T37" s="18" t="str">
        <f t="shared" si="9"/>
        <v/>
      </c>
      <c r="U37" s="18" t="str">
        <f t="shared" si="10"/>
        <v/>
      </c>
      <c r="V37" s="21" t="str">
        <f t="shared" si="11"/>
        <v/>
      </c>
      <c r="W37" s="21" t="str">
        <f t="shared" ref="W37:W68" si="13">IF(COUNTA(A37)=1,V37^2,"")</f>
        <v/>
      </c>
      <c r="X37" s="20" t="str">
        <f t="shared" ref="X37:X68" si="14">IF(COUNT(A37),($E$5*A37+$G$5),"")</f>
        <v/>
      </c>
      <c r="Y37" s="20" t="str">
        <f t="shared" ref="Y37:Y68" si="15">IF(COUNTA(A37)=1,X37-$E$10,"")</f>
        <v/>
      </c>
      <c r="Z37" s="20" t="str">
        <f t="shared" ref="Z37:Z68" si="16">IF(COUNTA(A37)=1,Y37^2,"")</f>
        <v/>
      </c>
      <c r="AA37" s="20" t="str">
        <f t="shared" ref="AA37:AA68" si="17">IF(COUNTA(A37)=1,(B37-X37),"")</f>
        <v/>
      </c>
      <c r="AB37" s="18" t="str">
        <f t="shared" ref="AB37:AB68" si="18">IF(COUNTA(A37)=1,(B37-X37)^2,"")</f>
        <v/>
      </c>
    </row>
    <row r="38" spans="1:28" x14ac:dyDescent="0.25">
      <c r="A38" s="10"/>
      <c r="B38" s="10"/>
      <c r="Q38" s="21" t="str">
        <f t="shared" si="7"/>
        <v/>
      </c>
      <c r="R38" s="21" t="str">
        <f t="shared" si="8"/>
        <v/>
      </c>
      <c r="S38" s="18" t="str">
        <f t="shared" si="12"/>
        <v/>
      </c>
      <c r="T38" s="18" t="str">
        <f t="shared" si="9"/>
        <v/>
      </c>
      <c r="U38" s="18" t="str">
        <f t="shared" si="10"/>
        <v/>
      </c>
      <c r="V38" s="21" t="str">
        <f t="shared" si="11"/>
        <v/>
      </c>
      <c r="W38" s="21" t="str">
        <f t="shared" si="13"/>
        <v/>
      </c>
      <c r="X38" s="20" t="str">
        <f t="shared" si="14"/>
        <v/>
      </c>
      <c r="Y38" s="20" t="str">
        <f t="shared" si="15"/>
        <v/>
      </c>
      <c r="Z38" s="20" t="str">
        <f t="shared" si="16"/>
        <v/>
      </c>
      <c r="AA38" s="20" t="str">
        <f t="shared" si="17"/>
        <v/>
      </c>
      <c r="AB38" s="18" t="str">
        <f t="shared" si="18"/>
        <v/>
      </c>
    </row>
    <row r="39" spans="1:28" x14ac:dyDescent="0.25">
      <c r="A39" s="10"/>
      <c r="B39" s="10"/>
      <c r="Q39" s="21" t="str">
        <f t="shared" si="7"/>
        <v/>
      </c>
      <c r="R39" s="21" t="str">
        <f t="shared" si="8"/>
        <v/>
      </c>
      <c r="S39" s="18" t="str">
        <f t="shared" si="12"/>
        <v/>
      </c>
      <c r="T39" s="18" t="str">
        <f t="shared" si="9"/>
        <v/>
      </c>
      <c r="U39" s="18" t="str">
        <f t="shared" si="10"/>
        <v/>
      </c>
      <c r="V39" s="21" t="str">
        <f t="shared" si="11"/>
        <v/>
      </c>
      <c r="W39" s="21" t="str">
        <f t="shared" si="13"/>
        <v/>
      </c>
      <c r="X39" s="20" t="str">
        <f t="shared" si="14"/>
        <v/>
      </c>
      <c r="Y39" s="20" t="str">
        <f t="shared" si="15"/>
        <v/>
      </c>
      <c r="Z39" s="20" t="str">
        <f t="shared" si="16"/>
        <v/>
      </c>
      <c r="AA39" s="20" t="str">
        <f t="shared" si="17"/>
        <v/>
      </c>
      <c r="AB39" s="18" t="str">
        <f t="shared" si="18"/>
        <v/>
      </c>
    </row>
    <row r="40" spans="1:28" x14ac:dyDescent="0.25">
      <c r="A40" s="10"/>
      <c r="B40" s="10"/>
      <c r="Q40" s="21" t="str">
        <f t="shared" si="7"/>
        <v/>
      </c>
      <c r="R40" s="21" t="str">
        <f t="shared" si="8"/>
        <v/>
      </c>
      <c r="S40" s="18" t="str">
        <f t="shared" si="12"/>
        <v/>
      </c>
      <c r="T40" s="18" t="str">
        <f t="shared" si="9"/>
        <v/>
      </c>
      <c r="U40" s="18" t="str">
        <f t="shared" si="10"/>
        <v/>
      </c>
      <c r="V40" s="21" t="str">
        <f t="shared" si="11"/>
        <v/>
      </c>
      <c r="W40" s="21" t="str">
        <f t="shared" si="13"/>
        <v/>
      </c>
      <c r="X40" s="20" t="str">
        <f t="shared" si="14"/>
        <v/>
      </c>
      <c r="Y40" s="20" t="str">
        <f t="shared" si="15"/>
        <v/>
      </c>
      <c r="Z40" s="20" t="str">
        <f t="shared" si="16"/>
        <v/>
      </c>
      <c r="AA40" s="20" t="str">
        <f t="shared" si="17"/>
        <v/>
      </c>
      <c r="AB40" s="18" t="str">
        <f t="shared" si="18"/>
        <v/>
      </c>
    </row>
    <row r="41" spans="1:28" x14ac:dyDescent="0.25">
      <c r="A41" s="10"/>
      <c r="B41" s="10"/>
      <c r="Q41" s="21" t="str">
        <f t="shared" si="7"/>
        <v/>
      </c>
      <c r="R41" s="21" t="str">
        <f t="shared" si="8"/>
        <v/>
      </c>
      <c r="S41" s="18" t="str">
        <f t="shared" si="12"/>
        <v/>
      </c>
      <c r="T41" s="18" t="str">
        <f t="shared" si="9"/>
        <v/>
      </c>
      <c r="U41" s="18" t="str">
        <f t="shared" si="10"/>
        <v/>
      </c>
      <c r="V41" s="21" t="str">
        <f t="shared" si="11"/>
        <v/>
      </c>
      <c r="W41" s="21" t="str">
        <f t="shared" si="13"/>
        <v/>
      </c>
      <c r="X41" s="20" t="str">
        <f t="shared" si="14"/>
        <v/>
      </c>
      <c r="Y41" s="20" t="str">
        <f t="shared" si="15"/>
        <v/>
      </c>
      <c r="Z41" s="20" t="str">
        <f t="shared" si="16"/>
        <v/>
      </c>
      <c r="AA41" s="20" t="str">
        <f t="shared" si="17"/>
        <v/>
      </c>
      <c r="AB41" s="18" t="str">
        <f t="shared" si="18"/>
        <v/>
      </c>
    </row>
    <row r="42" spans="1:28" x14ac:dyDescent="0.25">
      <c r="A42" s="10"/>
      <c r="B42" s="10"/>
      <c r="Q42" s="21" t="str">
        <f t="shared" si="7"/>
        <v/>
      </c>
      <c r="R42" s="21" t="str">
        <f t="shared" si="8"/>
        <v/>
      </c>
      <c r="S42" s="18" t="str">
        <f t="shared" si="12"/>
        <v/>
      </c>
      <c r="T42" s="18" t="str">
        <f t="shared" si="9"/>
        <v/>
      </c>
      <c r="U42" s="18" t="str">
        <f t="shared" si="10"/>
        <v/>
      </c>
      <c r="V42" s="21" t="str">
        <f t="shared" si="11"/>
        <v/>
      </c>
      <c r="W42" s="21" t="str">
        <f t="shared" si="13"/>
        <v/>
      </c>
      <c r="X42" s="20" t="str">
        <f t="shared" si="14"/>
        <v/>
      </c>
      <c r="Y42" s="20" t="str">
        <f t="shared" si="15"/>
        <v/>
      </c>
      <c r="Z42" s="20" t="str">
        <f t="shared" si="16"/>
        <v/>
      </c>
      <c r="AA42" s="20" t="str">
        <f t="shared" si="17"/>
        <v/>
      </c>
      <c r="AB42" s="18" t="str">
        <f t="shared" si="18"/>
        <v/>
      </c>
    </row>
    <row r="43" spans="1:28" x14ac:dyDescent="0.25">
      <c r="A43" s="10"/>
      <c r="B43" s="10"/>
      <c r="Q43" s="21" t="str">
        <f t="shared" si="7"/>
        <v/>
      </c>
      <c r="R43" s="21" t="str">
        <f t="shared" si="8"/>
        <v/>
      </c>
      <c r="S43" s="18" t="str">
        <f t="shared" si="12"/>
        <v/>
      </c>
      <c r="T43" s="18" t="str">
        <f t="shared" si="9"/>
        <v/>
      </c>
      <c r="U43" s="18" t="str">
        <f t="shared" si="10"/>
        <v/>
      </c>
      <c r="V43" s="21" t="str">
        <f t="shared" si="11"/>
        <v/>
      </c>
      <c r="W43" s="21" t="str">
        <f t="shared" si="13"/>
        <v/>
      </c>
      <c r="X43" s="20" t="str">
        <f t="shared" si="14"/>
        <v/>
      </c>
      <c r="Y43" s="20" t="str">
        <f t="shared" si="15"/>
        <v/>
      </c>
      <c r="Z43" s="20" t="str">
        <f t="shared" si="16"/>
        <v/>
      </c>
      <c r="AA43" s="20" t="str">
        <f t="shared" si="17"/>
        <v/>
      </c>
      <c r="AB43" s="18" t="str">
        <f t="shared" si="18"/>
        <v/>
      </c>
    </row>
    <row r="44" spans="1:28" x14ac:dyDescent="0.25">
      <c r="A44" s="10"/>
      <c r="B44" s="10"/>
      <c r="Q44" s="21" t="str">
        <f t="shared" si="7"/>
        <v/>
      </c>
      <c r="R44" s="21" t="str">
        <f t="shared" si="8"/>
        <v/>
      </c>
      <c r="S44" s="18" t="str">
        <f t="shared" si="12"/>
        <v/>
      </c>
      <c r="T44" s="18" t="str">
        <f t="shared" si="9"/>
        <v/>
      </c>
      <c r="U44" s="18" t="str">
        <f t="shared" si="10"/>
        <v/>
      </c>
      <c r="V44" s="21" t="str">
        <f t="shared" si="11"/>
        <v/>
      </c>
      <c r="W44" s="21" t="str">
        <f t="shared" si="13"/>
        <v/>
      </c>
      <c r="X44" s="20" t="str">
        <f t="shared" si="14"/>
        <v/>
      </c>
      <c r="Y44" s="20" t="str">
        <f t="shared" si="15"/>
        <v/>
      </c>
      <c r="Z44" s="20" t="str">
        <f t="shared" si="16"/>
        <v/>
      </c>
      <c r="AA44" s="20" t="str">
        <f t="shared" si="17"/>
        <v/>
      </c>
      <c r="AB44" s="18" t="str">
        <f t="shared" si="18"/>
        <v/>
      </c>
    </row>
    <row r="45" spans="1:28" x14ac:dyDescent="0.25">
      <c r="A45" s="10"/>
      <c r="B45" s="10"/>
      <c r="Q45" s="21" t="str">
        <f t="shared" si="7"/>
        <v/>
      </c>
      <c r="R45" s="21" t="str">
        <f t="shared" si="8"/>
        <v/>
      </c>
      <c r="S45" s="18" t="str">
        <f t="shared" si="12"/>
        <v/>
      </c>
      <c r="T45" s="18" t="str">
        <f t="shared" si="9"/>
        <v/>
      </c>
      <c r="U45" s="18" t="str">
        <f t="shared" si="10"/>
        <v/>
      </c>
      <c r="V45" s="21" t="str">
        <f t="shared" si="11"/>
        <v/>
      </c>
      <c r="W45" s="21" t="str">
        <f t="shared" si="13"/>
        <v/>
      </c>
      <c r="X45" s="20" t="str">
        <f t="shared" si="14"/>
        <v/>
      </c>
      <c r="Y45" s="20" t="str">
        <f t="shared" si="15"/>
        <v/>
      </c>
      <c r="Z45" s="20" t="str">
        <f t="shared" si="16"/>
        <v/>
      </c>
      <c r="AA45" s="20" t="str">
        <f t="shared" si="17"/>
        <v/>
      </c>
      <c r="AB45" s="18" t="str">
        <f t="shared" si="18"/>
        <v/>
      </c>
    </row>
    <row r="46" spans="1:28" x14ac:dyDescent="0.25">
      <c r="A46" s="10"/>
      <c r="B46" s="10"/>
      <c r="Q46" s="21" t="str">
        <f t="shared" si="7"/>
        <v/>
      </c>
      <c r="R46" s="21" t="str">
        <f t="shared" si="8"/>
        <v/>
      </c>
      <c r="S46" s="18" t="str">
        <f t="shared" si="12"/>
        <v/>
      </c>
      <c r="T46" s="18" t="str">
        <f t="shared" si="9"/>
        <v/>
      </c>
      <c r="U46" s="18" t="str">
        <f t="shared" si="10"/>
        <v/>
      </c>
      <c r="V46" s="21" t="str">
        <f t="shared" si="11"/>
        <v/>
      </c>
      <c r="W46" s="21" t="str">
        <f t="shared" si="13"/>
        <v/>
      </c>
      <c r="X46" s="20" t="str">
        <f t="shared" si="14"/>
        <v/>
      </c>
      <c r="Y46" s="20" t="str">
        <f t="shared" si="15"/>
        <v/>
      </c>
      <c r="Z46" s="20" t="str">
        <f t="shared" si="16"/>
        <v/>
      </c>
      <c r="AA46" s="20" t="str">
        <f t="shared" si="17"/>
        <v/>
      </c>
      <c r="AB46" s="18" t="str">
        <f t="shared" si="18"/>
        <v/>
      </c>
    </row>
    <row r="47" spans="1:28" x14ac:dyDescent="0.25">
      <c r="A47" s="10"/>
      <c r="B47" s="10"/>
      <c r="Q47" s="21" t="str">
        <f t="shared" si="7"/>
        <v/>
      </c>
      <c r="R47" s="21" t="str">
        <f t="shared" si="8"/>
        <v/>
      </c>
      <c r="S47" s="18" t="str">
        <f t="shared" si="12"/>
        <v/>
      </c>
      <c r="T47" s="18" t="str">
        <f t="shared" si="9"/>
        <v/>
      </c>
      <c r="U47" s="18" t="str">
        <f t="shared" si="10"/>
        <v/>
      </c>
      <c r="V47" s="21" t="str">
        <f t="shared" si="11"/>
        <v/>
      </c>
      <c r="W47" s="21" t="str">
        <f t="shared" si="13"/>
        <v/>
      </c>
      <c r="X47" s="20" t="str">
        <f t="shared" si="14"/>
        <v/>
      </c>
      <c r="Y47" s="20" t="str">
        <f t="shared" si="15"/>
        <v/>
      </c>
      <c r="Z47" s="20" t="str">
        <f t="shared" si="16"/>
        <v/>
      </c>
      <c r="AA47" s="20" t="str">
        <f t="shared" si="17"/>
        <v/>
      </c>
      <c r="AB47" s="18" t="str">
        <f t="shared" si="18"/>
        <v/>
      </c>
    </row>
    <row r="48" spans="1:28" x14ac:dyDescent="0.25">
      <c r="A48" s="10"/>
      <c r="B48" s="10"/>
      <c r="Q48" s="21" t="str">
        <f t="shared" si="7"/>
        <v/>
      </c>
      <c r="R48" s="21" t="str">
        <f t="shared" si="8"/>
        <v/>
      </c>
      <c r="S48" s="18" t="str">
        <f t="shared" si="12"/>
        <v/>
      </c>
      <c r="T48" s="18" t="str">
        <f t="shared" si="9"/>
        <v/>
      </c>
      <c r="U48" s="18" t="str">
        <f t="shared" si="10"/>
        <v/>
      </c>
      <c r="V48" s="21" t="str">
        <f t="shared" si="11"/>
        <v/>
      </c>
      <c r="W48" s="21" t="str">
        <f t="shared" si="13"/>
        <v/>
      </c>
      <c r="X48" s="20" t="str">
        <f t="shared" si="14"/>
        <v/>
      </c>
      <c r="Y48" s="20" t="str">
        <f t="shared" si="15"/>
        <v/>
      </c>
      <c r="Z48" s="20" t="str">
        <f t="shared" si="16"/>
        <v/>
      </c>
      <c r="AA48" s="20" t="str">
        <f t="shared" si="17"/>
        <v/>
      </c>
      <c r="AB48" s="18" t="str">
        <f t="shared" si="18"/>
        <v/>
      </c>
    </row>
    <row r="49" spans="1:28" x14ac:dyDescent="0.25">
      <c r="A49" s="10"/>
      <c r="B49" s="10"/>
      <c r="Q49" s="21" t="str">
        <f t="shared" si="7"/>
        <v/>
      </c>
      <c r="R49" s="21" t="str">
        <f t="shared" si="8"/>
        <v/>
      </c>
      <c r="S49" s="18" t="str">
        <f t="shared" si="12"/>
        <v/>
      </c>
      <c r="T49" s="18" t="str">
        <f t="shared" si="9"/>
        <v/>
      </c>
      <c r="U49" s="18" t="str">
        <f t="shared" si="10"/>
        <v/>
      </c>
      <c r="V49" s="21" t="str">
        <f t="shared" si="11"/>
        <v/>
      </c>
      <c r="W49" s="21" t="str">
        <f t="shared" si="13"/>
        <v/>
      </c>
      <c r="X49" s="20" t="str">
        <f t="shared" si="14"/>
        <v/>
      </c>
      <c r="Y49" s="20" t="str">
        <f t="shared" si="15"/>
        <v/>
      </c>
      <c r="Z49" s="20" t="str">
        <f t="shared" si="16"/>
        <v/>
      </c>
      <c r="AA49" s="20" t="str">
        <f t="shared" si="17"/>
        <v/>
      </c>
      <c r="AB49" s="18" t="str">
        <f t="shared" si="18"/>
        <v/>
      </c>
    </row>
    <row r="50" spans="1:28" x14ac:dyDescent="0.25">
      <c r="A50" s="10"/>
      <c r="B50" s="10"/>
      <c r="Q50" s="21" t="str">
        <f t="shared" si="7"/>
        <v/>
      </c>
      <c r="R50" s="21" t="str">
        <f t="shared" si="8"/>
        <v/>
      </c>
      <c r="S50" s="18" t="str">
        <f t="shared" si="12"/>
        <v/>
      </c>
      <c r="T50" s="18" t="str">
        <f t="shared" si="9"/>
        <v/>
      </c>
      <c r="U50" s="18" t="str">
        <f t="shared" si="10"/>
        <v/>
      </c>
      <c r="V50" s="21" t="str">
        <f t="shared" si="11"/>
        <v/>
      </c>
      <c r="W50" s="21" t="str">
        <f t="shared" si="13"/>
        <v/>
      </c>
      <c r="X50" s="20" t="str">
        <f t="shared" si="14"/>
        <v/>
      </c>
      <c r="Y50" s="20" t="str">
        <f t="shared" si="15"/>
        <v/>
      </c>
      <c r="Z50" s="20" t="str">
        <f t="shared" si="16"/>
        <v/>
      </c>
      <c r="AA50" s="20" t="str">
        <f t="shared" si="17"/>
        <v/>
      </c>
      <c r="AB50" s="18" t="str">
        <f t="shared" si="18"/>
        <v/>
      </c>
    </row>
    <row r="51" spans="1:28" x14ac:dyDescent="0.25">
      <c r="A51" s="10"/>
      <c r="B51" s="10"/>
      <c r="Q51" s="21" t="str">
        <f t="shared" si="7"/>
        <v/>
      </c>
      <c r="R51" s="21" t="str">
        <f t="shared" si="8"/>
        <v/>
      </c>
      <c r="S51" s="18" t="str">
        <f t="shared" si="12"/>
        <v/>
      </c>
      <c r="T51" s="18" t="str">
        <f t="shared" si="9"/>
        <v/>
      </c>
      <c r="U51" s="18" t="str">
        <f t="shared" si="10"/>
        <v/>
      </c>
      <c r="V51" s="21" t="str">
        <f t="shared" si="11"/>
        <v/>
      </c>
      <c r="W51" s="21" t="str">
        <f t="shared" si="13"/>
        <v/>
      </c>
      <c r="X51" s="20" t="str">
        <f t="shared" si="14"/>
        <v/>
      </c>
      <c r="Y51" s="20" t="str">
        <f t="shared" si="15"/>
        <v/>
      </c>
      <c r="Z51" s="20" t="str">
        <f t="shared" si="16"/>
        <v/>
      </c>
      <c r="AA51" s="20" t="str">
        <f t="shared" si="17"/>
        <v/>
      </c>
      <c r="AB51" s="18" t="str">
        <f t="shared" si="18"/>
        <v/>
      </c>
    </row>
    <row r="52" spans="1:28" x14ac:dyDescent="0.25">
      <c r="A52" s="10"/>
      <c r="B52" s="10"/>
      <c r="Q52" s="21" t="str">
        <f t="shared" si="7"/>
        <v/>
      </c>
      <c r="R52" s="21" t="str">
        <f t="shared" si="8"/>
        <v/>
      </c>
      <c r="S52" s="18" t="str">
        <f t="shared" si="12"/>
        <v/>
      </c>
      <c r="T52" s="18" t="str">
        <f t="shared" si="9"/>
        <v/>
      </c>
      <c r="U52" s="18" t="str">
        <f t="shared" si="10"/>
        <v/>
      </c>
      <c r="V52" s="21" t="str">
        <f t="shared" si="11"/>
        <v/>
      </c>
      <c r="W52" s="21" t="str">
        <f t="shared" si="13"/>
        <v/>
      </c>
      <c r="X52" s="20" t="str">
        <f t="shared" si="14"/>
        <v/>
      </c>
      <c r="Y52" s="20" t="str">
        <f t="shared" si="15"/>
        <v/>
      </c>
      <c r="Z52" s="20" t="str">
        <f t="shared" si="16"/>
        <v/>
      </c>
      <c r="AA52" s="20" t="str">
        <f t="shared" si="17"/>
        <v/>
      </c>
      <c r="AB52" s="18" t="str">
        <f t="shared" si="18"/>
        <v/>
      </c>
    </row>
    <row r="53" spans="1:28" x14ac:dyDescent="0.25">
      <c r="A53" s="10"/>
      <c r="B53" s="10"/>
      <c r="Q53" s="21" t="str">
        <f t="shared" si="7"/>
        <v/>
      </c>
      <c r="R53" s="21" t="str">
        <f t="shared" si="8"/>
        <v/>
      </c>
      <c r="S53" s="18" t="str">
        <f t="shared" si="12"/>
        <v/>
      </c>
      <c r="T53" s="18" t="str">
        <f t="shared" si="9"/>
        <v/>
      </c>
      <c r="U53" s="18" t="str">
        <f t="shared" si="10"/>
        <v/>
      </c>
      <c r="V53" s="21" t="str">
        <f t="shared" si="11"/>
        <v/>
      </c>
      <c r="W53" s="21" t="str">
        <f t="shared" si="13"/>
        <v/>
      </c>
      <c r="X53" s="20" t="str">
        <f t="shared" si="14"/>
        <v/>
      </c>
      <c r="Y53" s="20" t="str">
        <f t="shared" si="15"/>
        <v/>
      </c>
      <c r="Z53" s="20" t="str">
        <f t="shared" si="16"/>
        <v/>
      </c>
      <c r="AA53" s="20" t="str">
        <f t="shared" si="17"/>
        <v/>
      </c>
      <c r="AB53" s="18" t="str">
        <f t="shared" si="18"/>
        <v/>
      </c>
    </row>
    <row r="54" spans="1:28" x14ac:dyDescent="0.25">
      <c r="A54" s="10"/>
      <c r="B54" s="10"/>
      <c r="Q54" s="21" t="str">
        <f t="shared" si="7"/>
        <v/>
      </c>
      <c r="R54" s="21" t="str">
        <f t="shared" si="8"/>
        <v/>
      </c>
      <c r="S54" s="18" t="str">
        <f t="shared" si="12"/>
        <v/>
      </c>
      <c r="T54" s="18" t="str">
        <f t="shared" si="9"/>
        <v/>
      </c>
      <c r="U54" s="18" t="str">
        <f t="shared" si="10"/>
        <v/>
      </c>
      <c r="V54" s="21" t="str">
        <f t="shared" si="11"/>
        <v/>
      </c>
      <c r="W54" s="21" t="str">
        <f t="shared" si="13"/>
        <v/>
      </c>
      <c r="X54" s="20" t="str">
        <f t="shared" si="14"/>
        <v/>
      </c>
      <c r="Y54" s="20" t="str">
        <f t="shared" si="15"/>
        <v/>
      </c>
      <c r="Z54" s="20" t="str">
        <f t="shared" si="16"/>
        <v/>
      </c>
      <c r="AA54" s="20" t="str">
        <f t="shared" si="17"/>
        <v/>
      </c>
      <c r="AB54" s="18" t="str">
        <f t="shared" si="18"/>
        <v/>
      </c>
    </row>
    <row r="55" spans="1:28" x14ac:dyDescent="0.25">
      <c r="A55" s="10"/>
      <c r="B55" s="10"/>
      <c r="Q55" s="21" t="str">
        <f t="shared" si="7"/>
        <v/>
      </c>
      <c r="R55" s="21" t="str">
        <f t="shared" si="8"/>
        <v/>
      </c>
      <c r="S55" s="18" t="str">
        <f t="shared" si="12"/>
        <v/>
      </c>
      <c r="T55" s="18" t="str">
        <f t="shared" si="9"/>
        <v/>
      </c>
      <c r="U55" s="18" t="str">
        <f t="shared" si="10"/>
        <v/>
      </c>
      <c r="V55" s="21" t="str">
        <f t="shared" si="11"/>
        <v/>
      </c>
      <c r="W55" s="21" t="str">
        <f t="shared" si="13"/>
        <v/>
      </c>
      <c r="X55" s="20" t="str">
        <f t="shared" si="14"/>
        <v/>
      </c>
      <c r="Y55" s="20" t="str">
        <f t="shared" si="15"/>
        <v/>
      </c>
      <c r="Z55" s="20" t="str">
        <f t="shared" si="16"/>
        <v/>
      </c>
      <c r="AA55" s="20" t="str">
        <f t="shared" si="17"/>
        <v/>
      </c>
      <c r="AB55" s="18" t="str">
        <f t="shared" si="18"/>
        <v/>
      </c>
    </row>
    <row r="56" spans="1:28" x14ac:dyDescent="0.25">
      <c r="A56" s="10"/>
      <c r="B56" s="10"/>
      <c r="Q56" s="21" t="str">
        <f t="shared" si="7"/>
        <v/>
      </c>
      <c r="R56" s="21" t="str">
        <f t="shared" si="8"/>
        <v/>
      </c>
      <c r="S56" s="18" t="str">
        <f t="shared" si="12"/>
        <v/>
      </c>
      <c r="T56" s="18" t="str">
        <f t="shared" si="9"/>
        <v/>
      </c>
      <c r="U56" s="18" t="str">
        <f t="shared" si="10"/>
        <v/>
      </c>
      <c r="V56" s="21" t="str">
        <f t="shared" si="11"/>
        <v/>
      </c>
      <c r="W56" s="21" t="str">
        <f t="shared" si="13"/>
        <v/>
      </c>
      <c r="X56" s="20" t="str">
        <f t="shared" si="14"/>
        <v/>
      </c>
      <c r="Y56" s="20" t="str">
        <f t="shared" si="15"/>
        <v/>
      </c>
      <c r="Z56" s="20" t="str">
        <f t="shared" si="16"/>
        <v/>
      </c>
      <c r="AA56" s="20" t="str">
        <f t="shared" si="17"/>
        <v/>
      </c>
      <c r="AB56" s="18" t="str">
        <f t="shared" si="18"/>
        <v/>
      </c>
    </row>
    <row r="57" spans="1:28" x14ac:dyDescent="0.25">
      <c r="A57" s="10"/>
      <c r="B57" s="10"/>
      <c r="Q57" s="21" t="str">
        <f t="shared" si="7"/>
        <v/>
      </c>
      <c r="R57" s="21" t="str">
        <f t="shared" si="8"/>
        <v/>
      </c>
      <c r="S57" s="18" t="str">
        <f t="shared" si="12"/>
        <v/>
      </c>
      <c r="T57" s="18" t="str">
        <f t="shared" si="9"/>
        <v/>
      </c>
      <c r="U57" s="18" t="str">
        <f t="shared" si="10"/>
        <v/>
      </c>
      <c r="V57" s="21" t="str">
        <f t="shared" si="11"/>
        <v/>
      </c>
      <c r="W57" s="21" t="str">
        <f t="shared" si="13"/>
        <v/>
      </c>
      <c r="X57" s="20" t="str">
        <f t="shared" si="14"/>
        <v/>
      </c>
      <c r="Y57" s="20" t="str">
        <f t="shared" si="15"/>
        <v/>
      </c>
      <c r="Z57" s="20" t="str">
        <f t="shared" si="16"/>
        <v/>
      </c>
      <c r="AA57" s="20" t="str">
        <f t="shared" si="17"/>
        <v/>
      </c>
      <c r="AB57" s="18" t="str">
        <f t="shared" si="18"/>
        <v/>
      </c>
    </row>
    <row r="58" spans="1:28" x14ac:dyDescent="0.25">
      <c r="A58" s="10"/>
      <c r="B58" s="10"/>
      <c r="Q58" s="21" t="str">
        <f t="shared" si="7"/>
        <v/>
      </c>
      <c r="R58" s="21" t="str">
        <f t="shared" si="8"/>
        <v/>
      </c>
      <c r="S58" s="18" t="str">
        <f t="shared" si="12"/>
        <v/>
      </c>
      <c r="T58" s="18" t="str">
        <f t="shared" si="9"/>
        <v/>
      </c>
      <c r="U58" s="18" t="str">
        <f t="shared" si="10"/>
        <v/>
      </c>
      <c r="V58" s="21" t="str">
        <f t="shared" si="11"/>
        <v/>
      </c>
      <c r="W58" s="21" t="str">
        <f t="shared" si="13"/>
        <v/>
      </c>
      <c r="X58" s="20" t="str">
        <f t="shared" si="14"/>
        <v/>
      </c>
      <c r="Y58" s="20" t="str">
        <f t="shared" si="15"/>
        <v/>
      </c>
      <c r="Z58" s="20" t="str">
        <f t="shared" si="16"/>
        <v/>
      </c>
      <c r="AA58" s="20" t="str">
        <f t="shared" si="17"/>
        <v/>
      </c>
      <c r="AB58" s="18" t="str">
        <f t="shared" si="18"/>
        <v/>
      </c>
    </row>
    <row r="59" spans="1:28" x14ac:dyDescent="0.25">
      <c r="A59" s="10"/>
      <c r="B59" s="10"/>
      <c r="Q59" s="21" t="str">
        <f t="shared" si="7"/>
        <v/>
      </c>
      <c r="R59" s="21" t="str">
        <f t="shared" si="8"/>
        <v/>
      </c>
      <c r="S59" s="18" t="str">
        <f t="shared" si="12"/>
        <v/>
      </c>
      <c r="T59" s="18" t="str">
        <f t="shared" si="9"/>
        <v/>
      </c>
      <c r="U59" s="18" t="str">
        <f t="shared" si="10"/>
        <v/>
      </c>
      <c r="V59" s="21" t="str">
        <f t="shared" si="11"/>
        <v/>
      </c>
      <c r="W59" s="21" t="str">
        <f t="shared" si="13"/>
        <v/>
      </c>
      <c r="X59" s="20" t="str">
        <f t="shared" si="14"/>
        <v/>
      </c>
      <c r="Y59" s="20" t="str">
        <f t="shared" si="15"/>
        <v/>
      </c>
      <c r="Z59" s="20" t="str">
        <f t="shared" si="16"/>
        <v/>
      </c>
      <c r="AA59" s="20" t="str">
        <f t="shared" si="17"/>
        <v/>
      </c>
      <c r="AB59" s="18" t="str">
        <f t="shared" si="18"/>
        <v/>
      </c>
    </row>
    <row r="60" spans="1:28" x14ac:dyDescent="0.25">
      <c r="A60" s="10"/>
      <c r="B60" s="10"/>
      <c r="Q60" s="21" t="str">
        <f t="shared" si="7"/>
        <v/>
      </c>
      <c r="R60" s="21" t="str">
        <f t="shared" si="8"/>
        <v/>
      </c>
      <c r="S60" s="18" t="str">
        <f t="shared" si="12"/>
        <v/>
      </c>
      <c r="T60" s="18" t="str">
        <f t="shared" si="9"/>
        <v/>
      </c>
      <c r="U60" s="18" t="str">
        <f t="shared" si="10"/>
        <v/>
      </c>
      <c r="V60" s="21" t="str">
        <f t="shared" si="11"/>
        <v/>
      </c>
      <c r="W60" s="21" t="str">
        <f t="shared" si="13"/>
        <v/>
      </c>
      <c r="X60" s="20" t="str">
        <f t="shared" si="14"/>
        <v/>
      </c>
      <c r="Y60" s="20" t="str">
        <f t="shared" si="15"/>
        <v/>
      </c>
      <c r="Z60" s="20" t="str">
        <f t="shared" si="16"/>
        <v/>
      </c>
      <c r="AA60" s="20" t="str">
        <f t="shared" si="17"/>
        <v/>
      </c>
      <c r="AB60" s="18" t="str">
        <f t="shared" si="18"/>
        <v/>
      </c>
    </row>
    <row r="61" spans="1:28" x14ac:dyDescent="0.25">
      <c r="A61" s="10"/>
      <c r="B61" s="10"/>
      <c r="Q61" s="21" t="str">
        <f t="shared" si="7"/>
        <v/>
      </c>
      <c r="R61" s="21" t="str">
        <f t="shared" si="8"/>
        <v/>
      </c>
      <c r="S61" s="18" t="str">
        <f t="shared" si="12"/>
        <v/>
      </c>
      <c r="T61" s="18" t="str">
        <f t="shared" si="9"/>
        <v/>
      </c>
      <c r="U61" s="18" t="str">
        <f t="shared" si="10"/>
        <v/>
      </c>
      <c r="V61" s="21" t="str">
        <f t="shared" si="11"/>
        <v/>
      </c>
      <c r="W61" s="21" t="str">
        <f t="shared" si="13"/>
        <v/>
      </c>
      <c r="X61" s="20" t="str">
        <f t="shared" si="14"/>
        <v/>
      </c>
      <c r="Y61" s="20" t="str">
        <f t="shared" si="15"/>
        <v/>
      </c>
      <c r="Z61" s="20" t="str">
        <f t="shared" si="16"/>
        <v/>
      </c>
      <c r="AA61" s="20" t="str">
        <f t="shared" si="17"/>
        <v/>
      </c>
      <c r="AB61" s="18" t="str">
        <f t="shared" si="18"/>
        <v/>
      </c>
    </row>
    <row r="62" spans="1:28" x14ac:dyDescent="0.25">
      <c r="A62" s="10"/>
      <c r="B62" s="10"/>
      <c r="Q62" s="21" t="str">
        <f t="shared" si="7"/>
        <v/>
      </c>
      <c r="R62" s="21" t="str">
        <f t="shared" si="8"/>
        <v/>
      </c>
      <c r="S62" s="18" t="str">
        <f t="shared" si="12"/>
        <v/>
      </c>
      <c r="T62" s="18" t="str">
        <f t="shared" si="9"/>
        <v/>
      </c>
      <c r="U62" s="18" t="str">
        <f t="shared" si="10"/>
        <v/>
      </c>
      <c r="V62" s="21" t="str">
        <f t="shared" si="11"/>
        <v/>
      </c>
      <c r="W62" s="21" t="str">
        <f t="shared" si="13"/>
        <v/>
      </c>
      <c r="X62" s="20" t="str">
        <f t="shared" si="14"/>
        <v/>
      </c>
      <c r="Y62" s="20" t="str">
        <f t="shared" si="15"/>
        <v/>
      </c>
      <c r="Z62" s="20" t="str">
        <f t="shared" si="16"/>
        <v/>
      </c>
      <c r="AA62" s="20" t="str">
        <f t="shared" si="17"/>
        <v/>
      </c>
      <c r="AB62" s="18" t="str">
        <f t="shared" si="18"/>
        <v/>
      </c>
    </row>
    <row r="63" spans="1:28" x14ac:dyDescent="0.25">
      <c r="A63" s="10"/>
      <c r="B63" s="10"/>
      <c r="Q63" s="21" t="str">
        <f t="shared" si="7"/>
        <v/>
      </c>
      <c r="R63" s="21" t="str">
        <f t="shared" si="8"/>
        <v/>
      </c>
      <c r="S63" s="18" t="str">
        <f t="shared" si="12"/>
        <v/>
      </c>
      <c r="T63" s="18" t="str">
        <f t="shared" si="9"/>
        <v/>
      </c>
      <c r="U63" s="18" t="str">
        <f t="shared" si="10"/>
        <v/>
      </c>
      <c r="V63" s="21" t="str">
        <f t="shared" si="11"/>
        <v/>
      </c>
      <c r="W63" s="21" t="str">
        <f t="shared" si="13"/>
        <v/>
      </c>
      <c r="X63" s="20" t="str">
        <f t="shared" si="14"/>
        <v/>
      </c>
      <c r="Y63" s="20" t="str">
        <f t="shared" si="15"/>
        <v/>
      </c>
      <c r="Z63" s="20" t="str">
        <f t="shared" si="16"/>
        <v/>
      </c>
      <c r="AA63" s="20" t="str">
        <f t="shared" si="17"/>
        <v/>
      </c>
      <c r="AB63" s="18" t="str">
        <f t="shared" si="18"/>
        <v/>
      </c>
    </row>
    <row r="64" spans="1:28" x14ac:dyDescent="0.25">
      <c r="A64" s="10"/>
      <c r="B64" s="10"/>
      <c r="Q64" s="21" t="str">
        <f t="shared" si="7"/>
        <v/>
      </c>
      <c r="R64" s="21" t="str">
        <f t="shared" si="8"/>
        <v/>
      </c>
      <c r="S64" s="18" t="str">
        <f t="shared" si="12"/>
        <v/>
      </c>
      <c r="T64" s="18" t="str">
        <f t="shared" si="9"/>
        <v/>
      </c>
      <c r="U64" s="18" t="str">
        <f t="shared" si="10"/>
        <v/>
      </c>
      <c r="V64" s="21" t="str">
        <f t="shared" si="11"/>
        <v/>
      </c>
      <c r="W64" s="21" t="str">
        <f t="shared" si="13"/>
        <v/>
      </c>
      <c r="X64" s="20" t="str">
        <f t="shared" si="14"/>
        <v/>
      </c>
      <c r="Y64" s="20" t="str">
        <f t="shared" si="15"/>
        <v/>
      </c>
      <c r="Z64" s="20" t="str">
        <f t="shared" si="16"/>
        <v/>
      </c>
      <c r="AA64" s="20" t="str">
        <f t="shared" si="17"/>
        <v/>
      </c>
      <c r="AB64" s="18" t="str">
        <f t="shared" si="18"/>
        <v/>
      </c>
    </row>
    <row r="65" spans="1:28" x14ac:dyDescent="0.25">
      <c r="A65" s="10"/>
      <c r="B65" s="10"/>
      <c r="Q65" s="21" t="str">
        <f t="shared" si="7"/>
        <v/>
      </c>
      <c r="R65" s="21" t="str">
        <f t="shared" si="8"/>
        <v/>
      </c>
      <c r="S65" s="18" t="str">
        <f t="shared" si="12"/>
        <v/>
      </c>
      <c r="T65" s="18" t="str">
        <f t="shared" si="9"/>
        <v/>
      </c>
      <c r="U65" s="18" t="str">
        <f t="shared" si="10"/>
        <v/>
      </c>
      <c r="V65" s="21" t="str">
        <f t="shared" si="11"/>
        <v/>
      </c>
      <c r="W65" s="21" t="str">
        <f t="shared" si="13"/>
        <v/>
      </c>
      <c r="X65" s="20" t="str">
        <f t="shared" si="14"/>
        <v/>
      </c>
      <c r="Y65" s="20" t="str">
        <f t="shared" si="15"/>
        <v/>
      </c>
      <c r="Z65" s="20" t="str">
        <f t="shared" si="16"/>
        <v/>
      </c>
      <c r="AA65" s="20" t="str">
        <f t="shared" si="17"/>
        <v/>
      </c>
      <c r="AB65" s="18" t="str">
        <f t="shared" si="18"/>
        <v/>
      </c>
    </row>
    <row r="66" spans="1:28" x14ac:dyDescent="0.25">
      <c r="A66" s="10"/>
      <c r="B66" s="10"/>
      <c r="Q66" s="21" t="str">
        <f t="shared" si="7"/>
        <v/>
      </c>
      <c r="R66" s="21" t="str">
        <f t="shared" si="8"/>
        <v/>
      </c>
      <c r="S66" s="18" t="str">
        <f t="shared" si="12"/>
        <v/>
      </c>
      <c r="T66" s="18" t="str">
        <f t="shared" si="9"/>
        <v/>
      </c>
      <c r="U66" s="18" t="str">
        <f t="shared" si="10"/>
        <v/>
      </c>
      <c r="V66" s="21" t="str">
        <f t="shared" si="11"/>
        <v/>
      </c>
      <c r="W66" s="21" t="str">
        <f t="shared" si="13"/>
        <v/>
      </c>
      <c r="X66" s="20" t="str">
        <f t="shared" si="14"/>
        <v/>
      </c>
      <c r="Y66" s="20" t="str">
        <f t="shared" si="15"/>
        <v/>
      </c>
      <c r="Z66" s="20" t="str">
        <f t="shared" si="16"/>
        <v/>
      </c>
      <c r="AA66" s="20" t="str">
        <f t="shared" si="17"/>
        <v/>
      </c>
      <c r="AB66" s="18" t="str">
        <f t="shared" si="18"/>
        <v/>
      </c>
    </row>
    <row r="67" spans="1:28" x14ac:dyDescent="0.25">
      <c r="A67" s="10"/>
      <c r="B67" s="10"/>
      <c r="Q67" s="21" t="str">
        <f t="shared" si="7"/>
        <v/>
      </c>
      <c r="R67" s="21" t="str">
        <f t="shared" si="8"/>
        <v/>
      </c>
      <c r="S67" s="18" t="str">
        <f t="shared" si="12"/>
        <v/>
      </c>
      <c r="T67" s="18" t="str">
        <f t="shared" si="9"/>
        <v/>
      </c>
      <c r="U67" s="18" t="str">
        <f t="shared" si="10"/>
        <v/>
      </c>
      <c r="V67" s="21" t="str">
        <f t="shared" si="11"/>
        <v/>
      </c>
      <c r="W67" s="21" t="str">
        <f t="shared" si="13"/>
        <v/>
      </c>
      <c r="X67" s="20" t="str">
        <f t="shared" si="14"/>
        <v/>
      </c>
      <c r="Y67" s="20" t="str">
        <f t="shared" si="15"/>
        <v/>
      </c>
      <c r="Z67" s="20" t="str">
        <f t="shared" si="16"/>
        <v/>
      </c>
      <c r="AA67" s="20" t="str">
        <f t="shared" si="17"/>
        <v/>
      </c>
      <c r="AB67" s="18" t="str">
        <f t="shared" si="18"/>
        <v/>
      </c>
    </row>
    <row r="68" spans="1:28" x14ac:dyDescent="0.25">
      <c r="A68" s="10"/>
      <c r="B68" s="10"/>
      <c r="Q68" s="21" t="str">
        <f t="shared" si="7"/>
        <v/>
      </c>
      <c r="R68" s="21" t="str">
        <f t="shared" si="8"/>
        <v/>
      </c>
      <c r="S68" s="18" t="str">
        <f t="shared" si="12"/>
        <v/>
      </c>
      <c r="T68" s="18" t="str">
        <f t="shared" si="9"/>
        <v/>
      </c>
      <c r="U68" s="18" t="str">
        <f t="shared" si="10"/>
        <v/>
      </c>
      <c r="V68" s="21" t="str">
        <f t="shared" si="11"/>
        <v/>
      </c>
      <c r="W68" s="21" t="str">
        <f t="shared" si="13"/>
        <v/>
      </c>
      <c r="X68" s="20" t="str">
        <f t="shared" si="14"/>
        <v/>
      </c>
      <c r="Y68" s="20" t="str">
        <f t="shared" si="15"/>
        <v/>
      </c>
      <c r="Z68" s="20" t="str">
        <f t="shared" si="16"/>
        <v/>
      </c>
      <c r="AA68" s="20" t="str">
        <f t="shared" si="17"/>
        <v/>
      </c>
      <c r="AB68" s="18" t="str">
        <f t="shared" si="18"/>
        <v/>
      </c>
    </row>
    <row r="69" spans="1:28" x14ac:dyDescent="0.25">
      <c r="A69" s="10"/>
      <c r="B69" s="10"/>
      <c r="Q69" s="21" t="str">
        <f t="shared" si="7"/>
        <v/>
      </c>
      <c r="R69" s="21" t="str">
        <f t="shared" si="8"/>
        <v/>
      </c>
      <c r="S69" s="18" t="str">
        <f t="shared" ref="S69:S105" si="19">IF(COUNTA(A69)=1,A69^2,"")</f>
        <v/>
      </c>
      <c r="T69" s="18" t="str">
        <f t="shared" si="9"/>
        <v/>
      </c>
      <c r="U69" s="18" t="str">
        <f t="shared" si="10"/>
        <v/>
      </c>
      <c r="V69" s="21" t="str">
        <f t="shared" si="11"/>
        <v/>
      </c>
      <c r="W69" s="21" t="str">
        <f t="shared" ref="W69:W100" si="20">IF(COUNTA(A69)=1,V69^2,"")</f>
        <v/>
      </c>
      <c r="X69" s="20" t="str">
        <f t="shared" ref="X69:X105" si="21">IF(COUNT(A69),($E$5*A69+$G$5),"")</f>
        <v/>
      </c>
      <c r="Y69" s="20" t="str">
        <f t="shared" ref="Y69:Y100" si="22">IF(COUNTA(A69)=1,X69-$E$10,"")</f>
        <v/>
      </c>
      <c r="Z69" s="20" t="str">
        <f t="shared" ref="Z69:Z100" si="23">IF(COUNTA(A69)=1,Y69^2,"")</f>
        <v/>
      </c>
      <c r="AA69" s="20" t="str">
        <f t="shared" ref="AA69:AA105" si="24">IF(COUNTA(A69)=1,(B69-X69),"")</f>
        <v/>
      </c>
      <c r="AB69" s="18" t="str">
        <f t="shared" ref="AB69:AB105" si="25">IF(COUNTA(A69)=1,(B69-X69)^2,"")</f>
        <v/>
      </c>
    </row>
    <row r="70" spans="1:28" x14ac:dyDescent="0.25">
      <c r="A70" s="10"/>
      <c r="B70" s="10"/>
      <c r="Q70" s="21" t="str">
        <f t="shared" ref="Q70:Q105" si="26">IF(COUNTA(A70)=1,A70-$E$9,"")</f>
        <v/>
      </c>
      <c r="R70" s="21" t="str">
        <f t="shared" ref="R70:R105" si="27">IF(COUNTA(A70)=1,Q70^2,"")</f>
        <v/>
      </c>
      <c r="S70" s="18" t="str">
        <f t="shared" si="19"/>
        <v/>
      </c>
      <c r="T70" s="18" t="str">
        <f t="shared" ref="T70:T106" si="28">IF(COUNTA(A70)=1,A70*B70,"")</f>
        <v/>
      </c>
      <c r="U70" s="18" t="str">
        <f t="shared" ref="U70:U106" si="29">IF(COUNTA(A70)=1,B70^2,"")</f>
        <v/>
      </c>
      <c r="V70" s="21" t="str">
        <f t="shared" ref="V70:V105" si="30">IF(COUNTA(A70)=1,B70-$E$10,"")</f>
        <v/>
      </c>
      <c r="W70" s="21" t="str">
        <f t="shared" si="20"/>
        <v/>
      </c>
      <c r="X70" s="20" t="str">
        <f t="shared" si="21"/>
        <v/>
      </c>
      <c r="Y70" s="20" t="str">
        <f t="shared" si="22"/>
        <v/>
      </c>
      <c r="Z70" s="20" t="str">
        <f t="shared" si="23"/>
        <v/>
      </c>
      <c r="AA70" s="20" t="str">
        <f t="shared" si="24"/>
        <v/>
      </c>
      <c r="AB70" s="18" t="str">
        <f t="shared" si="25"/>
        <v/>
      </c>
    </row>
    <row r="71" spans="1:28" x14ac:dyDescent="0.25">
      <c r="A71" s="10"/>
      <c r="B71" s="10"/>
      <c r="Q71" s="21" t="str">
        <f t="shared" si="26"/>
        <v/>
      </c>
      <c r="R71" s="21" t="str">
        <f t="shared" si="27"/>
        <v/>
      </c>
      <c r="S71" s="18" t="str">
        <f t="shared" si="19"/>
        <v/>
      </c>
      <c r="T71" s="18" t="str">
        <f t="shared" si="28"/>
        <v/>
      </c>
      <c r="U71" s="18" t="str">
        <f t="shared" si="29"/>
        <v/>
      </c>
      <c r="V71" s="21" t="str">
        <f t="shared" si="30"/>
        <v/>
      </c>
      <c r="W71" s="21" t="str">
        <f t="shared" si="20"/>
        <v/>
      </c>
      <c r="X71" s="20" t="str">
        <f t="shared" si="21"/>
        <v/>
      </c>
      <c r="Y71" s="20" t="str">
        <f t="shared" si="22"/>
        <v/>
      </c>
      <c r="Z71" s="20" t="str">
        <f t="shared" si="23"/>
        <v/>
      </c>
      <c r="AA71" s="20" t="str">
        <f t="shared" si="24"/>
        <v/>
      </c>
      <c r="AB71" s="18" t="str">
        <f t="shared" si="25"/>
        <v/>
      </c>
    </row>
    <row r="72" spans="1:28" x14ac:dyDescent="0.25">
      <c r="A72" s="10"/>
      <c r="B72" s="10"/>
      <c r="Q72" s="21" t="str">
        <f t="shared" si="26"/>
        <v/>
      </c>
      <c r="R72" s="21" t="str">
        <f t="shared" si="27"/>
        <v/>
      </c>
      <c r="S72" s="18" t="str">
        <f t="shared" si="19"/>
        <v/>
      </c>
      <c r="T72" s="18" t="str">
        <f t="shared" si="28"/>
        <v/>
      </c>
      <c r="U72" s="18" t="str">
        <f t="shared" si="29"/>
        <v/>
      </c>
      <c r="V72" s="21" t="str">
        <f t="shared" si="30"/>
        <v/>
      </c>
      <c r="W72" s="21" t="str">
        <f t="shared" si="20"/>
        <v/>
      </c>
      <c r="X72" s="20" t="str">
        <f t="shared" si="21"/>
        <v/>
      </c>
      <c r="Y72" s="20" t="str">
        <f t="shared" si="22"/>
        <v/>
      </c>
      <c r="Z72" s="20" t="str">
        <f t="shared" si="23"/>
        <v/>
      </c>
      <c r="AA72" s="20" t="str">
        <f t="shared" si="24"/>
        <v/>
      </c>
      <c r="AB72" s="18" t="str">
        <f t="shared" si="25"/>
        <v/>
      </c>
    </row>
    <row r="73" spans="1:28" x14ac:dyDescent="0.25">
      <c r="A73" s="10"/>
      <c r="B73" s="10"/>
      <c r="Q73" s="21" t="str">
        <f t="shared" si="26"/>
        <v/>
      </c>
      <c r="R73" s="21" t="str">
        <f t="shared" si="27"/>
        <v/>
      </c>
      <c r="S73" s="18" t="str">
        <f t="shared" si="19"/>
        <v/>
      </c>
      <c r="T73" s="18" t="str">
        <f t="shared" si="28"/>
        <v/>
      </c>
      <c r="U73" s="18" t="str">
        <f t="shared" si="29"/>
        <v/>
      </c>
      <c r="V73" s="21" t="str">
        <f t="shared" si="30"/>
        <v/>
      </c>
      <c r="W73" s="21" t="str">
        <f t="shared" si="20"/>
        <v/>
      </c>
      <c r="X73" s="20" t="str">
        <f t="shared" si="21"/>
        <v/>
      </c>
      <c r="Y73" s="20" t="str">
        <f t="shared" si="22"/>
        <v/>
      </c>
      <c r="Z73" s="20" t="str">
        <f t="shared" si="23"/>
        <v/>
      </c>
      <c r="AA73" s="20" t="str">
        <f t="shared" si="24"/>
        <v/>
      </c>
      <c r="AB73" s="18" t="str">
        <f t="shared" si="25"/>
        <v/>
      </c>
    </row>
    <row r="74" spans="1:28" x14ac:dyDescent="0.25">
      <c r="A74" s="10"/>
      <c r="B74" s="10"/>
      <c r="Q74" s="21" t="str">
        <f t="shared" si="26"/>
        <v/>
      </c>
      <c r="R74" s="21" t="str">
        <f t="shared" si="27"/>
        <v/>
      </c>
      <c r="S74" s="18" t="str">
        <f t="shared" si="19"/>
        <v/>
      </c>
      <c r="T74" s="18" t="str">
        <f t="shared" si="28"/>
        <v/>
      </c>
      <c r="U74" s="18" t="str">
        <f t="shared" si="29"/>
        <v/>
      </c>
      <c r="V74" s="21" t="str">
        <f t="shared" si="30"/>
        <v/>
      </c>
      <c r="W74" s="21" t="str">
        <f t="shared" si="20"/>
        <v/>
      </c>
      <c r="X74" s="20" t="str">
        <f t="shared" si="21"/>
        <v/>
      </c>
      <c r="Y74" s="20" t="str">
        <f t="shared" si="22"/>
        <v/>
      </c>
      <c r="Z74" s="20" t="str">
        <f t="shared" si="23"/>
        <v/>
      </c>
      <c r="AA74" s="20" t="str">
        <f t="shared" si="24"/>
        <v/>
      </c>
      <c r="AB74" s="18" t="str">
        <f t="shared" si="25"/>
        <v/>
      </c>
    </row>
    <row r="75" spans="1:28" x14ac:dyDescent="0.25">
      <c r="A75" s="10"/>
      <c r="B75" s="10"/>
      <c r="Q75" s="21" t="str">
        <f t="shared" si="26"/>
        <v/>
      </c>
      <c r="R75" s="21" t="str">
        <f t="shared" si="27"/>
        <v/>
      </c>
      <c r="S75" s="18" t="str">
        <f t="shared" si="19"/>
        <v/>
      </c>
      <c r="T75" s="18" t="str">
        <f t="shared" si="28"/>
        <v/>
      </c>
      <c r="U75" s="18" t="str">
        <f t="shared" si="29"/>
        <v/>
      </c>
      <c r="V75" s="21" t="str">
        <f t="shared" si="30"/>
        <v/>
      </c>
      <c r="W75" s="21" t="str">
        <f t="shared" si="20"/>
        <v/>
      </c>
      <c r="X75" s="20" t="str">
        <f t="shared" si="21"/>
        <v/>
      </c>
      <c r="Y75" s="20" t="str">
        <f t="shared" si="22"/>
        <v/>
      </c>
      <c r="Z75" s="20" t="str">
        <f t="shared" si="23"/>
        <v/>
      </c>
      <c r="AA75" s="20" t="str">
        <f t="shared" si="24"/>
        <v/>
      </c>
      <c r="AB75" s="18" t="str">
        <f t="shared" si="25"/>
        <v/>
      </c>
    </row>
    <row r="76" spans="1:28" x14ac:dyDescent="0.25">
      <c r="A76" s="10"/>
      <c r="B76" s="10"/>
      <c r="Q76" s="21" t="str">
        <f t="shared" si="26"/>
        <v/>
      </c>
      <c r="R76" s="21" t="str">
        <f t="shared" si="27"/>
        <v/>
      </c>
      <c r="S76" s="18" t="str">
        <f t="shared" si="19"/>
        <v/>
      </c>
      <c r="T76" s="18" t="str">
        <f t="shared" si="28"/>
        <v/>
      </c>
      <c r="U76" s="18" t="str">
        <f t="shared" si="29"/>
        <v/>
      </c>
      <c r="V76" s="21" t="str">
        <f t="shared" si="30"/>
        <v/>
      </c>
      <c r="W76" s="21" t="str">
        <f t="shared" si="20"/>
        <v/>
      </c>
      <c r="X76" s="20" t="str">
        <f t="shared" si="21"/>
        <v/>
      </c>
      <c r="Y76" s="20" t="str">
        <f t="shared" si="22"/>
        <v/>
      </c>
      <c r="Z76" s="20" t="str">
        <f t="shared" si="23"/>
        <v/>
      </c>
      <c r="AA76" s="20" t="str">
        <f t="shared" si="24"/>
        <v/>
      </c>
      <c r="AB76" s="18" t="str">
        <f t="shared" si="25"/>
        <v/>
      </c>
    </row>
    <row r="77" spans="1:28" x14ac:dyDescent="0.25">
      <c r="A77" s="10"/>
      <c r="B77" s="10"/>
      <c r="Q77" s="21" t="str">
        <f t="shared" si="26"/>
        <v/>
      </c>
      <c r="R77" s="21" t="str">
        <f t="shared" si="27"/>
        <v/>
      </c>
      <c r="S77" s="18" t="str">
        <f t="shared" si="19"/>
        <v/>
      </c>
      <c r="T77" s="18" t="str">
        <f t="shared" si="28"/>
        <v/>
      </c>
      <c r="U77" s="18" t="str">
        <f t="shared" si="29"/>
        <v/>
      </c>
      <c r="V77" s="21" t="str">
        <f t="shared" si="30"/>
        <v/>
      </c>
      <c r="W77" s="21" t="str">
        <f t="shared" si="20"/>
        <v/>
      </c>
      <c r="X77" s="20" t="str">
        <f t="shared" si="21"/>
        <v/>
      </c>
      <c r="Y77" s="20" t="str">
        <f t="shared" si="22"/>
        <v/>
      </c>
      <c r="Z77" s="20" t="str">
        <f t="shared" si="23"/>
        <v/>
      </c>
      <c r="AA77" s="20" t="str">
        <f t="shared" si="24"/>
        <v/>
      </c>
      <c r="AB77" s="18" t="str">
        <f t="shared" si="25"/>
        <v/>
      </c>
    </row>
    <row r="78" spans="1:28" x14ac:dyDescent="0.25">
      <c r="A78" s="10"/>
      <c r="B78" s="10"/>
      <c r="Q78" s="21" t="str">
        <f t="shared" si="26"/>
        <v/>
      </c>
      <c r="R78" s="21" t="str">
        <f t="shared" si="27"/>
        <v/>
      </c>
      <c r="S78" s="18" t="str">
        <f t="shared" si="19"/>
        <v/>
      </c>
      <c r="T78" s="18" t="str">
        <f t="shared" si="28"/>
        <v/>
      </c>
      <c r="U78" s="18" t="str">
        <f t="shared" si="29"/>
        <v/>
      </c>
      <c r="V78" s="21" t="str">
        <f t="shared" si="30"/>
        <v/>
      </c>
      <c r="W78" s="21" t="str">
        <f t="shared" si="20"/>
        <v/>
      </c>
      <c r="X78" s="20" t="str">
        <f t="shared" si="21"/>
        <v/>
      </c>
      <c r="Y78" s="20" t="str">
        <f t="shared" si="22"/>
        <v/>
      </c>
      <c r="Z78" s="20" t="str">
        <f t="shared" si="23"/>
        <v/>
      </c>
      <c r="AA78" s="20" t="str">
        <f t="shared" si="24"/>
        <v/>
      </c>
      <c r="AB78" s="18" t="str">
        <f t="shared" si="25"/>
        <v/>
      </c>
    </row>
    <row r="79" spans="1:28" x14ac:dyDescent="0.25">
      <c r="A79" s="10"/>
      <c r="B79" s="10"/>
      <c r="Q79" s="21" t="str">
        <f t="shared" si="26"/>
        <v/>
      </c>
      <c r="R79" s="21" t="str">
        <f t="shared" si="27"/>
        <v/>
      </c>
      <c r="S79" s="18" t="str">
        <f t="shared" si="19"/>
        <v/>
      </c>
      <c r="T79" s="18" t="str">
        <f t="shared" si="28"/>
        <v/>
      </c>
      <c r="U79" s="18" t="str">
        <f t="shared" si="29"/>
        <v/>
      </c>
      <c r="V79" s="21" t="str">
        <f t="shared" si="30"/>
        <v/>
      </c>
      <c r="W79" s="21" t="str">
        <f t="shared" si="20"/>
        <v/>
      </c>
      <c r="X79" s="20" t="str">
        <f t="shared" si="21"/>
        <v/>
      </c>
      <c r="Y79" s="20" t="str">
        <f t="shared" si="22"/>
        <v/>
      </c>
      <c r="Z79" s="20" t="str">
        <f t="shared" si="23"/>
        <v/>
      </c>
      <c r="AA79" s="20" t="str">
        <f t="shared" si="24"/>
        <v/>
      </c>
      <c r="AB79" s="18" t="str">
        <f t="shared" si="25"/>
        <v/>
      </c>
    </row>
    <row r="80" spans="1:28" x14ac:dyDescent="0.25">
      <c r="A80" s="10"/>
      <c r="B80" s="10"/>
      <c r="Q80" s="21" t="str">
        <f t="shared" si="26"/>
        <v/>
      </c>
      <c r="R80" s="21" t="str">
        <f t="shared" si="27"/>
        <v/>
      </c>
      <c r="S80" s="18" t="str">
        <f t="shared" si="19"/>
        <v/>
      </c>
      <c r="T80" s="18" t="str">
        <f t="shared" si="28"/>
        <v/>
      </c>
      <c r="U80" s="18" t="str">
        <f t="shared" si="29"/>
        <v/>
      </c>
      <c r="V80" s="21" t="str">
        <f t="shared" si="30"/>
        <v/>
      </c>
      <c r="W80" s="21" t="str">
        <f t="shared" si="20"/>
        <v/>
      </c>
      <c r="X80" s="20" t="str">
        <f t="shared" si="21"/>
        <v/>
      </c>
      <c r="Y80" s="20" t="str">
        <f t="shared" si="22"/>
        <v/>
      </c>
      <c r="Z80" s="20" t="str">
        <f t="shared" si="23"/>
        <v/>
      </c>
      <c r="AA80" s="20" t="str">
        <f t="shared" si="24"/>
        <v/>
      </c>
      <c r="AB80" s="18" t="str">
        <f t="shared" si="25"/>
        <v/>
      </c>
    </row>
    <row r="81" spans="1:28" x14ac:dyDescent="0.25">
      <c r="A81" s="10"/>
      <c r="B81" s="10"/>
      <c r="Q81" s="21" t="str">
        <f t="shared" si="26"/>
        <v/>
      </c>
      <c r="R81" s="21" t="str">
        <f t="shared" si="27"/>
        <v/>
      </c>
      <c r="S81" s="18" t="str">
        <f t="shared" si="19"/>
        <v/>
      </c>
      <c r="T81" s="18" t="str">
        <f t="shared" si="28"/>
        <v/>
      </c>
      <c r="U81" s="18" t="str">
        <f t="shared" si="29"/>
        <v/>
      </c>
      <c r="V81" s="21" t="str">
        <f t="shared" si="30"/>
        <v/>
      </c>
      <c r="W81" s="21" t="str">
        <f t="shared" si="20"/>
        <v/>
      </c>
      <c r="X81" s="20" t="str">
        <f t="shared" si="21"/>
        <v/>
      </c>
      <c r="Y81" s="20" t="str">
        <f t="shared" si="22"/>
        <v/>
      </c>
      <c r="Z81" s="20" t="str">
        <f t="shared" si="23"/>
        <v/>
      </c>
      <c r="AA81" s="20" t="str">
        <f t="shared" si="24"/>
        <v/>
      </c>
      <c r="AB81" s="18" t="str">
        <f t="shared" si="25"/>
        <v/>
      </c>
    </row>
    <row r="82" spans="1:28" x14ac:dyDescent="0.25">
      <c r="A82" s="10"/>
      <c r="B82" s="10"/>
      <c r="Q82" s="21" t="str">
        <f t="shared" si="26"/>
        <v/>
      </c>
      <c r="R82" s="21" t="str">
        <f t="shared" si="27"/>
        <v/>
      </c>
      <c r="S82" s="18" t="str">
        <f t="shared" si="19"/>
        <v/>
      </c>
      <c r="T82" s="18" t="str">
        <f t="shared" si="28"/>
        <v/>
      </c>
      <c r="U82" s="18" t="str">
        <f t="shared" si="29"/>
        <v/>
      </c>
      <c r="V82" s="21" t="str">
        <f t="shared" si="30"/>
        <v/>
      </c>
      <c r="W82" s="21" t="str">
        <f t="shared" si="20"/>
        <v/>
      </c>
      <c r="X82" s="20" t="str">
        <f t="shared" si="21"/>
        <v/>
      </c>
      <c r="Y82" s="20" t="str">
        <f t="shared" si="22"/>
        <v/>
      </c>
      <c r="Z82" s="20" t="str">
        <f t="shared" si="23"/>
        <v/>
      </c>
      <c r="AA82" s="20" t="str">
        <f t="shared" si="24"/>
        <v/>
      </c>
      <c r="AB82" s="18" t="str">
        <f t="shared" si="25"/>
        <v/>
      </c>
    </row>
    <row r="83" spans="1:28" x14ac:dyDescent="0.25">
      <c r="A83" s="10"/>
      <c r="B83" s="10"/>
      <c r="Q83" s="21" t="str">
        <f t="shared" si="26"/>
        <v/>
      </c>
      <c r="R83" s="21" t="str">
        <f t="shared" si="27"/>
        <v/>
      </c>
      <c r="S83" s="18" t="str">
        <f t="shared" si="19"/>
        <v/>
      </c>
      <c r="T83" s="18" t="str">
        <f t="shared" si="28"/>
        <v/>
      </c>
      <c r="U83" s="18" t="str">
        <f t="shared" si="29"/>
        <v/>
      </c>
      <c r="V83" s="21" t="str">
        <f t="shared" si="30"/>
        <v/>
      </c>
      <c r="W83" s="21" t="str">
        <f t="shared" si="20"/>
        <v/>
      </c>
      <c r="X83" s="20" t="str">
        <f t="shared" si="21"/>
        <v/>
      </c>
      <c r="Y83" s="20" t="str">
        <f t="shared" si="22"/>
        <v/>
      </c>
      <c r="Z83" s="20" t="str">
        <f t="shared" si="23"/>
        <v/>
      </c>
      <c r="AA83" s="20" t="str">
        <f t="shared" si="24"/>
        <v/>
      </c>
      <c r="AB83" s="18" t="str">
        <f t="shared" si="25"/>
        <v/>
      </c>
    </row>
    <row r="84" spans="1:28" x14ac:dyDescent="0.25">
      <c r="A84" s="10"/>
      <c r="B84" s="10"/>
      <c r="Q84" s="21" t="str">
        <f t="shared" si="26"/>
        <v/>
      </c>
      <c r="R84" s="21" t="str">
        <f t="shared" si="27"/>
        <v/>
      </c>
      <c r="S84" s="18" t="str">
        <f t="shared" si="19"/>
        <v/>
      </c>
      <c r="T84" s="18" t="str">
        <f t="shared" si="28"/>
        <v/>
      </c>
      <c r="U84" s="18" t="str">
        <f t="shared" si="29"/>
        <v/>
      </c>
      <c r="V84" s="21" t="str">
        <f t="shared" si="30"/>
        <v/>
      </c>
      <c r="W84" s="21" t="str">
        <f t="shared" si="20"/>
        <v/>
      </c>
      <c r="X84" s="20" t="str">
        <f t="shared" si="21"/>
        <v/>
      </c>
      <c r="Y84" s="20" t="str">
        <f t="shared" si="22"/>
        <v/>
      </c>
      <c r="Z84" s="20" t="str">
        <f t="shared" si="23"/>
        <v/>
      </c>
      <c r="AA84" s="20" t="str">
        <f t="shared" si="24"/>
        <v/>
      </c>
      <c r="AB84" s="18" t="str">
        <f t="shared" si="25"/>
        <v/>
      </c>
    </row>
    <row r="85" spans="1:28" x14ac:dyDescent="0.25">
      <c r="A85" s="10"/>
      <c r="B85" s="10"/>
      <c r="Q85" s="21" t="str">
        <f t="shared" si="26"/>
        <v/>
      </c>
      <c r="R85" s="21" t="str">
        <f t="shared" si="27"/>
        <v/>
      </c>
      <c r="S85" s="18" t="str">
        <f t="shared" si="19"/>
        <v/>
      </c>
      <c r="T85" s="18" t="str">
        <f t="shared" si="28"/>
        <v/>
      </c>
      <c r="U85" s="18" t="str">
        <f t="shared" si="29"/>
        <v/>
      </c>
      <c r="V85" s="21" t="str">
        <f t="shared" si="30"/>
        <v/>
      </c>
      <c r="W85" s="21" t="str">
        <f t="shared" si="20"/>
        <v/>
      </c>
      <c r="X85" s="20" t="str">
        <f t="shared" si="21"/>
        <v/>
      </c>
      <c r="Y85" s="20" t="str">
        <f t="shared" si="22"/>
        <v/>
      </c>
      <c r="Z85" s="20" t="str">
        <f t="shared" si="23"/>
        <v/>
      </c>
      <c r="AA85" s="20" t="str">
        <f t="shared" si="24"/>
        <v/>
      </c>
      <c r="AB85" s="18" t="str">
        <f t="shared" si="25"/>
        <v/>
      </c>
    </row>
    <row r="86" spans="1:28" x14ac:dyDescent="0.25">
      <c r="A86" s="10"/>
      <c r="B86" s="10"/>
      <c r="Q86" s="21" t="str">
        <f t="shared" si="26"/>
        <v/>
      </c>
      <c r="R86" s="21" t="str">
        <f t="shared" si="27"/>
        <v/>
      </c>
      <c r="S86" s="18" t="str">
        <f t="shared" si="19"/>
        <v/>
      </c>
      <c r="T86" s="18" t="str">
        <f t="shared" si="28"/>
        <v/>
      </c>
      <c r="U86" s="18" t="str">
        <f t="shared" si="29"/>
        <v/>
      </c>
      <c r="V86" s="21" t="str">
        <f t="shared" si="30"/>
        <v/>
      </c>
      <c r="W86" s="21" t="str">
        <f t="shared" si="20"/>
        <v/>
      </c>
      <c r="X86" s="20" t="str">
        <f t="shared" si="21"/>
        <v/>
      </c>
      <c r="Y86" s="20" t="str">
        <f t="shared" si="22"/>
        <v/>
      </c>
      <c r="Z86" s="20" t="str">
        <f t="shared" si="23"/>
        <v/>
      </c>
      <c r="AA86" s="20" t="str">
        <f t="shared" si="24"/>
        <v/>
      </c>
      <c r="AB86" s="18" t="str">
        <f t="shared" si="25"/>
        <v/>
      </c>
    </row>
    <row r="87" spans="1:28" x14ac:dyDescent="0.25">
      <c r="A87" s="10"/>
      <c r="B87" s="10"/>
      <c r="Q87" s="21" t="str">
        <f t="shared" si="26"/>
        <v/>
      </c>
      <c r="R87" s="21" t="str">
        <f t="shared" si="27"/>
        <v/>
      </c>
      <c r="S87" s="18" t="str">
        <f t="shared" si="19"/>
        <v/>
      </c>
      <c r="T87" s="18" t="str">
        <f t="shared" si="28"/>
        <v/>
      </c>
      <c r="U87" s="18" t="str">
        <f t="shared" si="29"/>
        <v/>
      </c>
      <c r="V87" s="21" t="str">
        <f t="shared" si="30"/>
        <v/>
      </c>
      <c r="W87" s="21" t="str">
        <f t="shared" si="20"/>
        <v/>
      </c>
      <c r="X87" s="20" t="str">
        <f t="shared" si="21"/>
        <v/>
      </c>
      <c r="Y87" s="20" t="str">
        <f t="shared" si="22"/>
        <v/>
      </c>
      <c r="Z87" s="20" t="str">
        <f t="shared" si="23"/>
        <v/>
      </c>
      <c r="AA87" s="20" t="str">
        <f t="shared" si="24"/>
        <v/>
      </c>
      <c r="AB87" s="18" t="str">
        <f t="shared" si="25"/>
        <v/>
      </c>
    </row>
    <row r="88" spans="1:28" x14ac:dyDescent="0.25">
      <c r="A88" s="10"/>
      <c r="B88" s="10"/>
      <c r="Q88" s="21" t="str">
        <f t="shared" si="26"/>
        <v/>
      </c>
      <c r="R88" s="21" t="str">
        <f t="shared" si="27"/>
        <v/>
      </c>
      <c r="S88" s="18" t="str">
        <f t="shared" si="19"/>
        <v/>
      </c>
      <c r="T88" s="18" t="str">
        <f t="shared" si="28"/>
        <v/>
      </c>
      <c r="U88" s="18" t="str">
        <f t="shared" si="29"/>
        <v/>
      </c>
      <c r="V88" s="21" t="str">
        <f t="shared" si="30"/>
        <v/>
      </c>
      <c r="W88" s="21" t="str">
        <f t="shared" si="20"/>
        <v/>
      </c>
      <c r="X88" s="20" t="str">
        <f t="shared" si="21"/>
        <v/>
      </c>
      <c r="Y88" s="20" t="str">
        <f t="shared" si="22"/>
        <v/>
      </c>
      <c r="Z88" s="20" t="str">
        <f t="shared" si="23"/>
        <v/>
      </c>
      <c r="AA88" s="20" t="str">
        <f t="shared" si="24"/>
        <v/>
      </c>
      <c r="AB88" s="18" t="str">
        <f t="shared" si="25"/>
        <v/>
      </c>
    </row>
    <row r="89" spans="1:28" x14ac:dyDescent="0.25">
      <c r="A89" s="10"/>
      <c r="B89" s="10"/>
      <c r="Q89" s="21" t="str">
        <f t="shared" si="26"/>
        <v/>
      </c>
      <c r="R89" s="21" t="str">
        <f t="shared" si="27"/>
        <v/>
      </c>
      <c r="S89" s="18" t="str">
        <f t="shared" si="19"/>
        <v/>
      </c>
      <c r="T89" s="18" t="str">
        <f t="shared" si="28"/>
        <v/>
      </c>
      <c r="U89" s="18" t="str">
        <f t="shared" si="29"/>
        <v/>
      </c>
      <c r="V89" s="21" t="str">
        <f t="shared" si="30"/>
        <v/>
      </c>
      <c r="W89" s="21" t="str">
        <f t="shared" si="20"/>
        <v/>
      </c>
      <c r="X89" s="20" t="str">
        <f t="shared" si="21"/>
        <v/>
      </c>
      <c r="Y89" s="20" t="str">
        <f t="shared" si="22"/>
        <v/>
      </c>
      <c r="Z89" s="20" t="str">
        <f t="shared" si="23"/>
        <v/>
      </c>
      <c r="AA89" s="20" t="str">
        <f t="shared" si="24"/>
        <v/>
      </c>
      <c r="AB89" s="18" t="str">
        <f t="shared" si="25"/>
        <v/>
      </c>
    </row>
    <row r="90" spans="1:28" x14ac:dyDescent="0.25">
      <c r="A90" s="10"/>
      <c r="B90" s="10"/>
      <c r="Q90" s="21" t="str">
        <f t="shared" si="26"/>
        <v/>
      </c>
      <c r="R90" s="21" t="str">
        <f t="shared" si="27"/>
        <v/>
      </c>
      <c r="S90" s="18" t="str">
        <f t="shared" si="19"/>
        <v/>
      </c>
      <c r="T90" s="18" t="str">
        <f t="shared" si="28"/>
        <v/>
      </c>
      <c r="U90" s="18" t="str">
        <f t="shared" si="29"/>
        <v/>
      </c>
      <c r="V90" s="21" t="str">
        <f t="shared" si="30"/>
        <v/>
      </c>
      <c r="W90" s="21" t="str">
        <f t="shared" si="20"/>
        <v/>
      </c>
      <c r="X90" s="20" t="str">
        <f t="shared" si="21"/>
        <v/>
      </c>
      <c r="Y90" s="20" t="str">
        <f t="shared" si="22"/>
        <v/>
      </c>
      <c r="Z90" s="20" t="str">
        <f t="shared" si="23"/>
        <v/>
      </c>
      <c r="AA90" s="20" t="str">
        <f t="shared" si="24"/>
        <v/>
      </c>
      <c r="AB90" s="18" t="str">
        <f t="shared" si="25"/>
        <v/>
      </c>
    </row>
    <row r="91" spans="1:28" x14ac:dyDescent="0.25">
      <c r="A91" s="10"/>
      <c r="B91" s="10"/>
      <c r="Q91" s="21" t="str">
        <f t="shared" si="26"/>
        <v/>
      </c>
      <c r="R91" s="21" t="str">
        <f t="shared" si="27"/>
        <v/>
      </c>
      <c r="S91" s="18" t="str">
        <f t="shared" si="19"/>
        <v/>
      </c>
      <c r="T91" s="18" t="str">
        <f t="shared" si="28"/>
        <v/>
      </c>
      <c r="U91" s="18" t="str">
        <f t="shared" si="29"/>
        <v/>
      </c>
      <c r="V91" s="21" t="str">
        <f t="shared" si="30"/>
        <v/>
      </c>
      <c r="W91" s="21" t="str">
        <f t="shared" si="20"/>
        <v/>
      </c>
      <c r="X91" s="20" t="str">
        <f t="shared" si="21"/>
        <v/>
      </c>
      <c r="Y91" s="20" t="str">
        <f t="shared" si="22"/>
        <v/>
      </c>
      <c r="Z91" s="20" t="str">
        <f t="shared" si="23"/>
        <v/>
      </c>
      <c r="AA91" s="20" t="str">
        <f t="shared" si="24"/>
        <v/>
      </c>
      <c r="AB91" s="18" t="str">
        <f t="shared" si="25"/>
        <v/>
      </c>
    </row>
    <row r="92" spans="1:28" x14ac:dyDescent="0.25">
      <c r="A92" s="10"/>
      <c r="B92" s="10"/>
      <c r="Q92" s="21" t="str">
        <f t="shared" si="26"/>
        <v/>
      </c>
      <c r="R92" s="21" t="str">
        <f t="shared" si="27"/>
        <v/>
      </c>
      <c r="S92" s="18" t="str">
        <f t="shared" si="19"/>
        <v/>
      </c>
      <c r="T92" s="18" t="str">
        <f t="shared" si="28"/>
        <v/>
      </c>
      <c r="U92" s="18" t="str">
        <f t="shared" si="29"/>
        <v/>
      </c>
      <c r="V92" s="21" t="str">
        <f t="shared" si="30"/>
        <v/>
      </c>
      <c r="W92" s="21" t="str">
        <f t="shared" si="20"/>
        <v/>
      </c>
      <c r="X92" s="20" t="str">
        <f t="shared" si="21"/>
        <v/>
      </c>
      <c r="Y92" s="20" t="str">
        <f t="shared" si="22"/>
        <v/>
      </c>
      <c r="Z92" s="20" t="str">
        <f t="shared" si="23"/>
        <v/>
      </c>
      <c r="AA92" s="20" t="str">
        <f t="shared" si="24"/>
        <v/>
      </c>
      <c r="AB92" s="18" t="str">
        <f t="shared" si="25"/>
        <v/>
      </c>
    </row>
    <row r="93" spans="1:28" x14ac:dyDescent="0.25">
      <c r="A93" s="10"/>
      <c r="B93" s="10"/>
      <c r="Q93" s="21" t="str">
        <f t="shared" si="26"/>
        <v/>
      </c>
      <c r="R93" s="21" t="str">
        <f t="shared" si="27"/>
        <v/>
      </c>
      <c r="S93" s="18" t="str">
        <f t="shared" si="19"/>
        <v/>
      </c>
      <c r="T93" s="18" t="str">
        <f t="shared" si="28"/>
        <v/>
      </c>
      <c r="U93" s="18" t="str">
        <f t="shared" si="29"/>
        <v/>
      </c>
      <c r="V93" s="21" t="str">
        <f t="shared" si="30"/>
        <v/>
      </c>
      <c r="W93" s="21" t="str">
        <f t="shared" si="20"/>
        <v/>
      </c>
      <c r="X93" s="20" t="str">
        <f t="shared" si="21"/>
        <v/>
      </c>
      <c r="Y93" s="20" t="str">
        <f t="shared" si="22"/>
        <v/>
      </c>
      <c r="Z93" s="20" t="str">
        <f t="shared" si="23"/>
        <v/>
      </c>
      <c r="AA93" s="20" t="str">
        <f t="shared" si="24"/>
        <v/>
      </c>
      <c r="AB93" s="18" t="str">
        <f t="shared" si="25"/>
        <v/>
      </c>
    </row>
    <row r="94" spans="1:28" x14ac:dyDescent="0.25">
      <c r="A94" s="10"/>
      <c r="B94" s="10"/>
      <c r="Q94" s="21" t="str">
        <f t="shared" si="26"/>
        <v/>
      </c>
      <c r="R94" s="21" t="str">
        <f t="shared" si="27"/>
        <v/>
      </c>
      <c r="S94" s="18" t="str">
        <f t="shared" si="19"/>
        <v/>
      </c>
      <c r="T94" s="18" t="str">
        <f t="shared" si="28"/>
        <v/>
      </c>
      <c r="U94" s="18" t="str">
        <f t="shared" si="29"/>
        <v/>
      </c>
      <c r="V94" s="21" t="str">
        <f t="shared" si="30"/>
        <v/>
      </c>
      <c r="W94" s="21" t="str">
        <f t="shared" si="20"/>
        <v/>
      </c>
      <c r="X94" s="20" t="str">
        <f t="shared" si="21"/>
        <v/>
      </c>
      <c r="Y94" s="20" t="str">
        <f t="shared" si="22"/>
        <v/>
      </c>
      <c r="Z94" s="20" t="str">
        <f t="shared" si="23"/>
        <v/>
      </c>
      <c r="AA94" s="20" t="str">
        <f t="shared" si="24"/>
        <v/>
      </c>
      <c r="AB94" s="18" t="str">
        <f t="shared" si="25"/>
        <v/>
      </c>
    </row>
    <row r="95" spans="1:28" x14ac:dyDescent="0.25">
      <c r="A95" s="10"/>
      <c r="B95" s="10"/>
      <c r="Q95" s="21" t="str">
        <f t="shared" si="26"/>
        <v/>
      </c>
      <c r="R95" s="21" t="str">
        <f t="shared" si="27"/>
        <v/>
      </c>
      <c r="S95" s="18" t="str">
        <f t="shared" si="19"/>
        <v/>
      </c>
      <c r="T95" s="18" t="str">
        <f t="shared" si="28"/>
        <v/>
      </c>
      <c r="U95" s="18" t="str">
        <f t="shared" si="29"/>
        <v/>
      </c>
      <c r="V95" s="21" t="str">
        <f t="shared" si="30"/>
        <v/>
      </c>
      <c r="W95" s="21" t="str">
        <f t="shared" si="20"/>
        <v/>
      </c>
      <c r="X95" s="20" t="str">
        <f t="shared" si="21"/>
        <v/>
      </c>
      <c r="Y95" s="20" t="str">
        <f t="shared" si="22"/>
        <v/>
      </c>
      <c r="Z95" s="20" t="str">
        <f t="shared" si="23"/>
        <v/>
      </c>
      <c r="AA95" s="20" t="str">
        <f t="shared" si="24"/>
        <v/>
      </c>
      <c r="AB95" s="18" t="str">
        <f t="shared" si="25"/>
        <v/>
      </c>
    </row>
    <row r="96" spans="1:28" x14ac:dyDescent="0.25">
      <c r="A96" s="10"/>
      <c r="B96" s="10"/>
      <c r="Q96" s="21" t="str">
        <f t="shared" si="26"/>
        <v/>
      </c>
      <c r="R96" s="21" t="str">
        <f t="shared" si="27"/>
        <v/>
      </c>
      <c r="S96" s="18" t="str">
        <f t="shared" si="19"/>
        <v/>
      </c>
      <c r="T96" s="18" t="str">
        <f t="shared" si="28"/>
        <v/>
      </c>
      <c r="U96" s="18" t="str">
        <f t="shared" si="29"/>
        <v/>
      </c>
      <c r="V96" s="21" t="str">
        <f t="shared" si="30"/>
        <v/>
      </c>
      <c r="W96" s="21" t="str">
        <f t="shared" si="20"/>
        <v/>
      </c>
      <c r="X96" s="20" t="str">
        <f t="shared" si="21"/>
        <v/>
      </c>
      <c r="Y96" s="20" t="str">
        <f t="shared" si="22"/>
        <v/>
      </c>
      <c r="Z96" s="20" t="str">
        <f t="shared" si="23"/>
        <v/>
      </c>
      <c r="AA96" s="20" t="str">
        <f t="shared" si="24"/>
        <v/>
      </c>
      <c r="AB96" s="18" t="str">
        <f t="shared" si="25"/>
        <v/>
      </c>
    </row>
    <row r="97" spans="1:28" x14ac:dyDescent="0.25">
      <c r="A97" s="10"/>
      <c r="B97" s="10"/>
      <c r="Q97" s="21" t="str">
        <f t="shared" si="26"/>
        <v/>
      </c>
      <c r="R97" s="21" t="str">
        <f t="shared" si="27"/>
        <v/>
      </c>
      <c r="S97" s="18" t="str">
        <f t="shared" si="19"/>
        <v/>
      </c>
      <c r="T97" s="18" t="str">
        <f t="shared" si="28"/>
        <v/>
      </c>
      <c r="U97" s="18" t="str">
        <f t="shared" si="29"/>
        <v/>
      </c>
      <c r="V97" s="21" t="str">
        <f t="shared" si="30"/>
        <v/>
      </c>
      <c r="W97" s="21" t="str">
        <f t="shared" si="20"/>
        <v/>
      </c>
      <c r="X97" s="20" t="str">
        <f t="shared" si="21"/>
        <v/>
      </c>
      <c r="Y97" s="20" t="str">
        <f t="shared" si="22"/>
        <v/>
      </c>
      <c r="Z97" s="20" t="str">
        <f t="shared" si="23"/>
        <v/>
      </c>
      <c r="AA97" s="20" t="str">
        <f t="shared" si="24"/>
        <v/>
      </c>
      <c r="AB97" s="18" t="str">
        <f t="shared" si="25"/>
        <v/>
      </c>
    </row>
    <row r="98" spans="1:28" x14ac:dyDescent="0.25">
      <c r="A98" s="10"/>
      <c r="B98" s="10"/>
      <c r="Q98" s="21" t="str">
        <f t="shared" si="26"/>
        <v/>
      </c>
      <c r="R98" s="21" t="str">
        <f t="shared" si="27"/>
        <v/>
      </c>
      <c r="S98" s="18" t="str">
        <f t="shared" si="19"/>
        <v/>
      </c>
      <c r="T98" s="18" t="str">
        <f t="shared" si="28"/>
        <v/>
      </c>
      <c r="U98" s="18" t="str">
        <f t="shared" si="29"/>
        <v/>
      </c>
      <c r="V98" s="21" t="str">
        <f t="shared" si="30"/>
        <v/>
      </c>
      <c r="W98" s="21" t="str">
        <f t="shared" si="20"/>
        <v/>
      </c>
      <c r="X98" s="20" t="str">
        <f t="shared" si="21"/>
        <v/>
      </c>
      <c r="Y98" s="20" t="str">
        <f t="shared" si="22"/>
        <v/>
      </c>
      <c r="Z98" s="20" t="str">
        <f t="shared" si="23"/>
        <v/>
      </c>
      <c r="AA98" s="20" t="str">
        <f t="shared" si="24"/>
        <v/>
      </c>
      <c r="AB98" s="18" t="str">
        <f t="shared" si="25"/>
        <v/>
      </c>
    </row>
    <row r="99" spans="1:28" x14ac:dyDescent="0.25">
      <c r="A99" s="10"/>
      <c r="B99" s="10"/>
      <c r="Q99" s="21" t="str">
        <f t="shared" si="26"/>
        <v/>
      </c>
      <c r="R99" s="21" t="str">
        <f t="shared" si="27"/>
        <v/>
      </c>
      <c r="S99" s="18" t="str">
        <f t="shared" si="19"/>
        <v/>
      </c>
      <c r="T99" s="18" t="str">
        <f t="shared" si="28"/>
        <v/>
      </c>
      <c r="U99" s="18" t="str">
        <f t="shared" si="29"/>
        <v/>
      </c>
      <c r="V99" s="21" t="str">
        <f t="shared" si="30"/>
        <v/>
      </c>
      <c r="W99" s="21" t="str">
        <f t="shared" si="20"/>
        <v/>
      </c>
      <c r="X99" s="20" t="str">
        <f t="shared" si="21"/>
        <v/>
      </c>
      <c r="Y99" s="20" t="str">
        <f t="shared" si="22"/>
        <v/>
      </c>
      <c r="Z99" s="20" t="str">
        <f t="shared" si="23"/>
        <v/>
      </c>
      <c r="AA99" s="20" t="str">
        <f t="shared" si="24"/>
        <v/>
      </c>
      <c r="AB99" s="18" t="str">
        <f t="shared" si="25"/>
        <v/>
      </c>
    </row>
    <row r="100" spans="1:28" x14ac:dyDescent="0.25">
      <c r="A100" s="10"/>
      <c r="B100" s="10"/>
      <c r="Q100" s="21" t="str">
        <f t="shared" si="26"/>
        <v/>
      </c>
      <c r="R100" s="21" t="str">
        <f t="shared" si="27"/>
        <v/>
      </c>
      <c r="S100" s="18" t="str">
        <f t="shared" si="19"/>
        <v/>
      </c>
      <c r="T100" s="18" t="str">
        <f t="shared" si="28"/>
        <v/>
      </c>
      <c r="U100" s="18" t="str">
        <f t="shared" si="29"/>
        <v/>
      </c>
      <c r="V100" s="21" t="str">
        <f t="shared" si="30"/>
        <v/>
      </c>
      <c r="W100" s="21" t="str">
        <f t="shared" si="20"/>
        <v/>
      </c>
      <c r="X100" s="20" t="str">
        <f t="shared" si="21"/>
        <v/>
      </c>
      <c r="Y100" s="20" t="str">
        <f t="shared" si="22"/>
        <v/>
      </c>
      <c r="Z100" s="20" t="str">
        <f t="shared" si="23"/>
        <v/>
      </c>
      <c r="AA100" s="20" t="str">
        <f t="shared" si="24"/>
        <v/>
      </c>
      <c r="AB100" s="18" t="str">
        <f t="shared" si="25"/>
        <v/>
      </c>
    </row>
    <row r="101" spans="1:28" x14ac:dyDescent="0.25">
      <c r="A101" s="10"/>
      <c r="B101" s="10"/>
      <c r="Q101" s="21" t="str">
        <f t="shared" si="26"/>
        <v/>
      </c>
      <c r="R101" s="21" t="str">
        <f t="shared" si="27"/>
        <v/>
      </c>
      <c r="S101" s="18" t="str">
        <f t="shared" si="19"/>
        <v/>
      </c>
      <c r="T101" s="18" t="str">
        <f t="shared" si="28"/>
        <v/>
      </c>
      <c r="U101" s="18" t="str">
        <f t="shared" si="29"/>
        <v/>
      </c>
      <c r="V101" s="21" t="str">
        <f t="shared" si="30"/>
        <v/>
      </c>
      <c r="W101" s="21" t="str">
        <f t="shared" ref="W101:W105" si="31">IF(COUNTA(A101)=1,V101^2,"")</f>
        <v/>
      </c>
      <c r="X101" s="20" t="str">
        <f t="shared" si="21"/>
        <v/>
      </c>
      <c r="Y101" s="20" t="str">
        <f t="shared" ref="Y101:Y105" si="32">IF(COUNTA(A101)=1,X101-$E$10,"")</f>
        <v/>
      </c>
      <c r="Z101" s="20" t="str">
        <f t="shared" ref="Z101:Z105" si="33">IF(COUNTA(A101)=1,Y101^2,"")</f>
        <v/>
      </c>
      <c r="AA101" s="20" t="str">
        <f t="shared" si="24"/>
        <v/>
      </c>
      <c r="AB101" s="18" t="str">
        <f t="shared" si="25"/>
        <v/>
      </c>
    </row>
    <row r="102" spans="1:28" x14ac:dyDescent="0.25">
      <c r="A102" s="10"/>
      <c r="B102" s="10"/>
      <c r="Q102" s="21" t="str">
        <f t="shared" si="26"/>
        <v/>
      </c>
      <c r="R102" s="21" t="str">
        <f t="shared" si="27"/>
        <v/>
      </c>
      <c r="S102" s="18" t="str">
        <f t="shared" si="19"/>
        <v/>
      </c>
      <c r="T102" s="18" t="str">
        <f t="shared" si="28"/>
        <v/>
      </c>
      <c r="U102" s="18" t="str">
        <f t="shared" si="29"/>
        <v/>
      </c>
      <c r="V102" s="21" t="str">
        <f t="shared" si="30"/>
        <v/>
      </c>
      <c r="W102" s="21" t="str">
        <f t="shared" si="31"/>
        <v/>
      </c>
      <c r="X102" s="20" t="str">
        <f t="shared" si="21"/>
        <v/>
      </c>
      <c r="Y102" s="20" t="str">
        <f t="shared" si="32"/>
        <v/>
      </c>
      <c r="Z102" s="20" t="str">
        <f t="shared" si="33"/>
        <v/>
      </c>
      <c r="AA102" s="20" t="str">
        <f t="shared" si="24"/>
        <v/>
      </c>
      <c r="AB102" s="18" t="str">
        <f t="shared" si="25"/>
        <v/>
      </c>
    </row>
    <row r="103" spans="1:28" x14ac:dyDescent="0.25">
      <c r="A103" s="10"/>
      <c r="B103" s="10"/>
      <c r="Q103" s="21" t="str">
        <f t="shared" si="26"/>
        <v/>
      </c>
      <c r="R103" s="21" t="str">
        <f t="shared" si="27"/>
        <v/>
      </c>
      <c r="S103" s="18" t="str">
        <f t="shared" si="19"/>
        <v/>
      </c>
      <c r="T103" s="18" t="str">
        <f t="shared" si="28"/>
        <v/>
      </c>
      <c r="U103" s="18" t="str">
        <f t="shared" si="29"/>
        <v/>
      </c>
      <c r="V103" s="21" t="str">
        <f t="shared" si="30"/>
        <v/>
      </c>
      <c r="W103" s="21" t="str">
        <f t="shared" si="31"/>
        <v/>
      </c>
      <c r="X103" s="20" t="str">
        <f t="shared" si="21"/>
        <v/>
      </c>
      <c r="Y103" s="20" t="str">
        <f t="shared" si="32"/>
        <v/>
      </c>
      <c r="Z103" s="20" t="str">
        <f t="shared" si="33"/>
        <v/>
      </c>
      <c r="AA103" s="20" t="str">
        <f t="shared" si="24"/>
        <v/>
      </c>
      <c r="AB103" s="18" t="str">
        <f t="shared" si="25"/>
        <v/>
      </c>
    </row>
    <row r="104" spans="1:28" x14ac:dyDescent="0.25">
      <c r="A104" s="10"/>
      <c r="B104" s="10"/>
      <c r="Q104" s="21" t="str">
        <f t="shared" si="26"/>
        <v/>
      </c>
      <c r="R104" s="21" t="str">
        <f t="shared" si="27"/>
        <v/>
      </c>
      <c r="S104" s="18" t="str">
        <f t="shared" si="19"/>
        <v/>
      </c>
      <c r="T104" s="18" t="str">
        <f t="shared" si="28"/>
        <v/>
      </c>
      <c r="U104" s="18" t="str">
        <f t="shared" si="29"/>
        <v/>
      </c>
      <c r="V104" s="21" t="str">
        <f t="shared" si="30"/>
        <v/>
      </c>
      <c r="W104" s="21" t="str">
        <f t="shared" si="31"/>
        <v/>
      </c>
      <c r="X104" s="20" t="str">
        <f t="shared" si="21"/>
        <v/>
      </c>
      <c r="Y104" s="20" t="str">
        <f t="shared" si="32"/>
        <v/>
      </c>
      <c r="Z104" s="20" t="str">
        <f t="shared" si="33"/>
        <v/>
      </c>
      <c r="AA104" s="20" t="str">
        <f t="shared" si="24"/>
        <v/>
      </c>
      <c r="AB104" s="18" t="str">
        <f t="shared" si="25"/>
        <v/>
      </c>
    </row>
    <row r="105" spans="1:28" x14ac:dyDescent="0.25">
      <c r="A105" s="10"/>
      <c r="B105" s="10"/>
      <c r="Q105" s="21" t="str">
        <f t="shared" si="26"/>
        <v/>
      </c>
      <c r="R105" s="21" t="str">
        <f t="shared" si="27"/>
        <v/>
      </c>
      <c r="S105" s="18" t="str">
        <f t="shared" si="19"/>
        <v/>
      </c>
      <c r="T105" s="18" t="str">
        <f t="shared" si="28"/>
        <v/>
      </c>
      <c r="U105" s="18" t="str">
        <f t="shared" si="29"/>
        <v/>
      </c>
      <c r="V105" s="21" t="str">
        <f t="shared" si="30"/>
        <v/>
      </c>
      <c r="W105" s="21" t="str">
        <f t="shared" si="31"/>
        <v/>
      </c>
      <c r="X105" s="20" t="str">
        <f t="shared" si="21"/>
        <v/>
      </c>
      <c r="Y105" s="20" t="str">
        <f t="shared" si="32"/>
        <v/>
      </c>
      <c r="Z105" s="20" t="str">
        <f t="shared" si="33"/>
        <v/>
      </c>
      <c r="AA105" s="20" t="str">
        <f t="shared" si="24"/>
        <v/>
      </c>
      <c r="AB105" s="18" t="str">
        <f t="shared" si="25"/>
        <v/>
      </c>
    </row>
    <row r="106" spans="1:28" x14ac:dyDescent="0.25">
      <c r="Q106" t="s">
        <v>19</v>
      </c>
      <c r="S106" s="19"/>
      <c r="T106" s="18" t="str">
        <f t="shared" si="28"/>
        <v/>
      </c>
      <c r="U106" s="18" t="str">
        <f t="shared" si="29"/>
        <v/>
      </c>
      <c r="X106" s="6"/>
      <c r="Y106" s="6"/>
      <c r="Z106" s="6"/>
      <c r="AA106" s="6"/>
      <c r="AB106" s="6"/>
    </row>
    <row r="107" spans="1:28" x14ac:dyDescent="0.25">
      <c r="Q107" s="18">
        <f t="shared" ref="Q107:W107" si="34">SUM(Q5:Q105)</f>
        <v>3.979039320256561E-13</v>
      </c>
      <c r="R107" s="18">
        <f t="shared" si="34"/>
        <v>232205.66666666677</v>
      </c>
      <c r="S107" s="18">
        <f>SUM(S5:S105)</f>
        <v>613126</v>
      </c>
      <c r="T107" s="18">
        <f t="shared" ref="T107:U107" si="35">SUM(T5:T105)</f>
        <v>94432389</v>
      </c>
      <c r="U107" s="18">
        <f t="shared" si="35"/>
        <v>16100925788</v>
      </c>
      <c r="V107" s="18">
        <f t="shared" si="34"/>
        <v>0</v>
      </c>
      <c r="W107" s="18">
        <f t="shared" si="34"/>
        <v>3206584988</v>
      </c>
      <c r="X107" s="18">
        <f t="shared" ref="X107:AB107" si="36">SUM(X5:X105)</f>
        <v>393359.99999999994</v>
      </c>
      <c r="Y107" s="18">
        <f t="shared" si="36"/>
        <v>3.2741809263825417E-11</v>
      </c>
      <c r="Z107" s="18">
        <f t="shared" si="36"/>
        <v>2553174461.1386189</v>
      </c>
      <c r="AA107" s="18">
        <f t="shared" si="36"/>
        <v>-3.2741809263825417E-11</v>
      </c>
      <c r="AB107" s="18">
        <f t="shared" si="36"/>
        <v>653410526.86137843</v>
      </c>
    </row>
    <row r="108" spans="1:28" ht="18.75" x14ac:dyDescent="0.35">
      <c r="Q108" s="2" t="s">
        <v>22</v>
      </c>
      <c r="R108" s="2" t="s">
        <v>23</v>
      </c>
      <c r="S108" s="2" t="s">
        <v>24</v>
      </c>
      <c r="T108" s="2" t="s">
        <v>29</v>
      </c>
      <c r="U108" s="2" t="s">
        <v>30</v>
      </c>
      <c r="V108" s="2" t="s">
        <v>20</v>
      </c>
      <c r="W108" s="2" t="s">
        <v>21</v>
      </c>
      <c r="X108" s="2" t="s">
        <v>25</v>
      </c>
      <c r="Y108" s="2" t="s">
        <v>26</v>
      </c>
      <c r="Z108" s="2" t="s">
        <v>27</v>
      </c>
      <c r="AA108" s="2" t="s">
        <v>28</v>
      </c>
      <c r="AB108" s="2" t="s">
        <v>12</v>
      </c>
    </row>
  </sheetData>
  <sheetProtection sheet="1" selectLockedCells="1"/>
  <pageMargins left="0.7" right="0.7" top="0.75" bottom="0.75" header="0.3" footer="0.3"/>
  <pageSetup orientation="portrait" r:id="rId1"/>
  <ignoredErrors>
    <ignoredError sqref="E12 E21 E2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Linear Regression</vt:lpstr>
    </vt:vector>
  </TitlesOfParts>
  <Company>Clark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State Community College;Chanpathana Siriphokha</dc:creator>
  <cp:lastModifiedBy>NCSC</cp:lastModifiedBy>
  <dcterms:created xsi:type="dcterms:W3CDTF">2018-03-27T23:04:05Z</dcterms:created>
  <dcterms:modified xsi:type="dcterms:W3CDTF">2019-06-06T15:25:38Z</dcterms:modified>
</cp:coreProperties>
</file>