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lashDrive\Classes\STAT 1010\"/>
    </mc:Choice>
  </mc:AlternateContent>
  <bookViews>
    <workbookView xWindow="0" yWindow="0" windowWidth="28770" windowHeight="12270"/>
  </bookViews>
  <sheets>
    <sheet name="Instructions" sheetId="3" r:id="rId1"/>
    <sheet name="Frequency Distribution" sheetId="1" r:id="rId2"/>
    <sheet name="Misc" sheetId="2" state="hidden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H9" i="1" l="1"/>
  <c r="H8" i="1"/>
  <c r="H10" i="1" l="1"/>
  <c r="H6" i="1" s="1"/>
  <c r="H1" i="1"/>
  <c r="A3" i="2"/>
  <c r="M27" i="1" l="1"/>
  <c r="N27" i="1"/>
  <c r="M26" i="1"/>
  <c r="N26" i="1"/>
  <c r="M25" i="1"/>
  <c r="N25" i="1"/>
  <c r="M24" i="1"/>
  <c r="N24" i="1"/>
  <c r="N23" i="1"/>
  <c r="M23" i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B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K3" i="1"/>
  <c r="L3" i="1" s="1"/>
  <c r="J4" i="1"/>
  <c r="M3" i="1" l="1"/>
  <c r="N3" i="1" s="1"/>
  <c r="K4" i="1"/>
  <c r="L4" i="1" s="1"/>
  <c r="J5" i="1"/>
  <c r="M4" i="1" l="1"/>
  <c r="N4" i="1" s="1"/>
  <c r="J6" i="1"/>
  <c r="K5" i="1" l="1"/>
  <c r="K6" i="1"/>
  <c r="M6" i="1" s="1"/>
  <c r="J7" i="1"/>
  <c r="L6" i="1" l="1"/>
  <c r="M5" i="1"/>
  <c r="N5" i="1" s="1"/>
  <c r="L5" i="1"/>
  <c r="N6" i="1"/>
  <c r="K7" i="1"/>
  <c r="M7" i="1" s="1"/>
  <c r="J8" i="1"/>
  <c r="L7" i="1" l="1"/>
  <c r="N7" i="1"/>
  <c r="K8" i="1"/>
  <c r="M8" i="1" s="1"/>
  <c r="J9" i="1"/>
  <c r="L8" i="1" l="1"/>
  <c r="N8" i="1"/>
  <c r="J10" i="1"/>
  <c r="K9" i="1"/>
  <c r="M9" i="1" s="1"/>
  <c r="L9" i="1" l="1"/>
  <c r="N9" i="1"/>
  <c r="J11" i="1"/>
  <c r="K10" i="1"/>
  <c r="M10" i="1" s="1"/>
  <c r="L10" i="1" l="1"/>
  <c r="N10" i="1"/>
  <c r="K11" i="1"/>
  <c r="M11" i="1" s="1"/>
  <c r="J12" i="1"/>
  <c r="L11" i="1" l="1"/>
  <c r="N11" i="1"/>
  <c r="J13" i="1"/>
  <c r="K12" i="1"/>
  <c r="M12" i="1" s="1"/>
  <c r="L12" i="1" l="1"/>
  <c r="N12" i="1"/>
  <c r="J14" i="1"/>
  <c r="K13" i="1"/>
  <c r="M13" i="1" s="1"/>
  <c r="L13" i="1" l="1"/>
  <c r="N13" i="1"/>
  <c r="K14" i="1"/>
  <c r="M14" i="1" s="1"/>
  <c r="J15" i="1"/>
  <c r="L14" i="1" l="1"/>
  <c r="N14" i="1"/>
  <c r="J16" i="1"/>
  <c r="K15" i="1"/>
  <c r="L15" i="1" s="1"/>
  <c r="M15" i="1" l="1"/>
  <c r="N15" i="1" s="1"/>
  <c r="K16" i="1"/>
  <c r="L16" i="1" s="1"/>
  <c r="J17" i="1"/>
  <c r="M16" i="1"/>
  <c r="N16" i="1" l="1"/>
  <c r="J18" i="1"/>
  <c r="K17" i="1"/>
  <c r="M17" i="1" s="1"/>
  <c r="L17" i="1" l="1"/>
  <c r="N17" i="1"/>
  <c r="K18" i="1"/>
  <c r="L18" i="1" s="1"/>
  <c r="J19" i="1"/>
  <c r="M18" i="1"/>
  <c r="N18" i="1" l="1"/>
  <c r="K19" i="1"/>
  <c r="M19" i="1" s="1"/>
  <c r="J20" i="1"/>
  <c r="L19" i="1" l="1"/>
  <c r="N19" i="1"/>
  <c r="J21" i="1"/>
  <c r="K20" i="1"/>
  <c r="L20" i="1" s="1"/>
  <c r="M20" i="1" l="1"/>
  <c r="N20" i="1" s="1"/>
  <c r="K22" i="1"/>
  <c r="K21" i="1"/>
  <c r="L21" i="1" s="1"/>
  <c r="M21" i="1"/>
  <c r="J22" i="1" l="1"/>
  <c r="N21" i="1"/>
  <c r="M22" i="1" l="1"/>
  <c r="N22" i="1" s="1"/>
  <c r="L22" i="1"/>
</calcChain>
</file>

<file path=xl/sharedStrings.xml><?xml version="1.0" encoding="utf-8"?>
<sst xmlns="http://schemas.openxmlformats.org/spreadsheetml/2006/main" count="16" uniqueCount="14">
  <si>
    <t>Class Number</t>
  </si>
  <si>
    <t>Frequency</t>
  </si>
  <si>
    <t>Rel Frequency</t>
  </si>
  <si>
    <t>Bin Width</t>
  </si>
  <si>
    <t>Frequency Distributions</t>
  </si>
  <si>
    <t>(Enter 5 to 20)</t>
  </si>
  <si>
    <t>Midpoint</t>
  </si>
  <si>
    <t>Size n</t>
  </si>
  <si>
    <t>Class</t>
  </si>
  <si>
    <t>Minimum</t>
  </si>
  <si>
    <t>Maximum</t>
  </si>
  <si>
    <t>Enter up to 125 data points</t>
  </si>
  <si>
    <t>Frequency Dist Calculations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</si>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</sst>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3" borderId="0" xfId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57150</xdr:rowOff>
    </xdr:from>
    <xdr:ext cx="4462312" cy="144154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3FFA5C-B2D1-475E-BD7C-566621945985}"/>
            </a:ext>
          </a:extLst>
        </xdr:cNvPr>
        <xdr:cNvSpPr txBox="1"/>
      </xdr:nvSpPr>
      <xdr:spPr>
        <a:xfrm>
          <a:off x="85725" y="57150"/>
          <a:ext cx="4462312" cy="1441548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Frequency Distribution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(Note: Only the YELLOW cells are to be input by the user)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the yellow cells from columns A to E using the data points.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10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Input the Class number in cell H3.</a:t>
          </a:r>
        </a:p>
        <a:p>
          <a:endParaRPr lang="en-US" sz="1100"/>
        </a:p>
      </xdr:txBody>
    </xdr:sp>
    <xdr:clientData/>
  </xdr:oneCellAnchor>
  <xdr:twoCellAnchor editAs="oneCell">
    <xdr:from>
      <xdr:col>0</xdr:col>
      <xdr:colOff>95250</xdr:colOff>
      <xdr:row>8</xdr:row>
      <xdr:rowOff>19050</xdr:rowOff>
    </xdr:from>
    <xdr:to>
      <xdr:col>3</xdr:col>
      <xdr:colOff>228600</xdr:colOff>
      <xdr:row>12</xdr:row>
      <xdr:rowOff>5080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0778CD-7A7C-42BD-807C-D08642D34AC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543050"/>
          <a:ext cx="1962150" cy="748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"/>
  <sheetViews>
    <sheetView tabSelected="1" workbookViewId="0">
      <selection activeCell="O11" sqref="O11"/>
    </sheetView>
  </sheetViews>
  <sheetFormatPr defaultRowHeight="15" x14ac:dyDescent="0.25"/>
  <sheetData>
    <row r="10" spans="5:5" x14ac:dyDescent="0.25">
      <c r="E10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E3" sqref="E3"/>
    </sheetView>
  </sheetViews>
  <sheetFormatPr defaultRowHeight="15" x14ac:dyDescent="0.25"/>
  <cols>
    <col min="1" max="5" width="9.140625" style="1"/>
    <col min="6" max="6" width="2.85546875" customWidth="1"/>
    <col min="7" max="7" width="13.5703125" customWidth="1"/>
    <col min="8" max="8" width="9.140625" style="1"/>
    <col min="9" max="9" width="2.5703125" customWidth="1"/>
    <col min="10" max="10" width="9.140625" style="1"/>
    <col min="11" max="11" width="9.85546875" style="1" customWidth="1"/>
    <col min="12" max="12" width="9.140625" style="1"/>
    <col min="13" max="13" width="11.42578125" style="4" customWidth="1"/>
    <col min="14" max="14" width="14.7109375" style="20" customWidth="1"/>
    <col min="18" max="20" width="9.140625" style="13"/>
  </cols>
  <sheetData>
    <row r="1" spans="1:20" s="8" customFormat="1" x14ac:dyDescent="0.25">
      <c r="A1" s="6" t="s">
        <v>4</v>
      </c>
      <c r="B1" s="7"/>
      <c r="C1" s="7"/>
      <c r="D1" s="7"/>
      <c r="E1" s="7"/>
      <c r="G1" s="8" t="s">
        <v>7</v>
      </c>
      <c r="H1" s="14">
        <f>COUNT(A3:E27)</f>
        <v>30</v>
      </c>
      <c r="J1" s="7" t="s">
        <v>8</v>
      </c>
      <c r="K1" s="7"/>
      <c r="L1" s="7"/>
      <c r="M1" s="9"/>
      <c r="N1" s="17"/>
      <c r="R1" s="12"/>
      <c r="S1" s="12"/>
      <c r="T1" s="12"/>
    </row>
    <row r="2" spans="1:20" x14ac:dyDescent="0.25">
      <c r="A2" s="5" t="s">
        <v>11</v>
      </c>
      <c r="G2" s="8"/>
      <c r="J2" s="7" t="s">
        <v>9</v>
      </c>
      <c r="K2" s="7" t="s">
        <v>10</v>
      </c>
      <c r="L2" s="15" t="s">
        <v>6</v>
      </c>
      <c r="M2" s="15" t="s">
        <v>1</v>
      </c>
      <c r="N2" s="18" t="s">
        <v>2</v>
      </c>
    </row>
    <row r="3" spans="1:20" x14ac:dyDescent="0.25">
      <c r="A3" s="10">
        <v>128</v>
      </c>
      <c r="B3" s="10">
        <v>112</v>
      </c>
      <c r="C3" s="10"/>
      <c r="D3" s="10"/>
      <c r="E3" s="10"/>
      <c r="G3" s="8" t="s">
        <v>0</v>
      </c>
      <c r="H3" s="11">
        <v>10</v>
      </c>
      <c r="J3" s="2">
        <f>ROUNDDOWN(MIN(A3:E27),0)</f>
        <v>65</v>
      </c>
      <c r="K3" s="3">
        <f>J3+H6-1</f>
        <v>92</v>
      </c>
      <c r="L3" s="3">
        <f>IF(COUNT(J3)=1,(K3+J3)/2,"")</f>
        <v>78.5</v>
      </c>
      <c r="M3" s="2">
        <f>IF(COUNT(J3)=1,COUNTIFS($A$3:$E$27,"&gt;="&amp;(J3-0.5),$A$3:$E$27,"&lt;"&amp;(K3+0.5)),"")</f>
        <v>5</v>
      </c>
      <c r="N3" s="19">
        <f>IF(COUNT(J3)=1,M3/COUNT($A$3:$E$27),"")</f>
        <v>0.16666666666666666</v>
      </c>
    </row>
    <row r="4" spans="1:20" x14ac:dyDescent="0.25">
      <c r="A4" s="10">
        <v>100</v>
      </c>
      <c r="B4" s="10">
        <v>90</v>
      </c>
      <c r="C4" s="10"/>
      <c r="D4" s="10"/>
      <c r="E4" s="10"/>
      <c r="G4" s="8" t="s">
        <v>5</v>
      </c>
      <c r="J4" s="2">
        <f>IF(Misc!A4&lt;=MAX($A$3:$E$27),Misc!A4,"")</f>
        <v>93</v>
      </c>
      <c r="K4" s="3">
        <f>IF(Misc!B4&lt;MAX($A$3:$E$27)+$H$6,Misc!B4,"")</f>
        <v>120</v>
      </c>
      <c r="L4" s="3">
        <f>IF(COUNT(J4)=1,(K4+J4)/2,"")</f>
        <v>106.5</v>
      </c>
      <c r="M4" s="2">
        <f t="shared" ref="M4:M22" si="0">IF(COUNT(J4)=1,COUNTIFS($A$3:$E$27,"&gt;="&amp;(J4-0.5),$A$3:$E$27,"&lt;"&amp;(K4+0.5)),"")</f>
        <v>5</v>
      </c>
      <c r="N4" s="19">
        <f t="shared" ref="N4:N27" si="1">IF(COUNT(J4)=1,M4/COUNT($A$3:$E$27),"")</f>
        <v>0.16666666666666666</v>
      </c>
    </row>
    <row r="5" spans="1:20" x14ac:dyDescent="0.25">
      <c r="A5" s="10">
        <v>180</v>
      </c>
      <c r="B5" s="10">
        <v>340</v>
      </c>
      <c r="C5" s="10"/>
      <c r="D5" s="10"/>
      <c r="E5" s="10"/>
      <c r="G5" s="8"/>
      <c r="J5" s="2">
        <f>IF(Misc!A5&lt;=MAX($A$3:$E$27),Misc!A5,"")</f>
        <v>121</v>
      </c>
      <c r="K5" s="3">
        <f>IF(Misc!B5&lt;MAX($A$3:$E$27)+$H$6,Misc!B5,"")</f>
        <v>148</v>
      </c>
      <c r="L5" s="3">
        <f t="shared" ref="L5:L22" si="2">IF(COUNT(J5)=1,(K5+J5)/2,"")</f>
        <v>134.5</v>
      </c>
      <c r="M5" s="2">
        <f t="shared" si="0"/>
        <v>5</v>
      </c>
      <c r="N5" s="19">
        <f t="shared" si="1"/>
        <v>0.16666666666666666</v>
      </c>
    </row>
    <row r="6" spans="1:20" x14ac:dyDescent="0.25">
      <c r="A6" s="10">
        <v>150</v>
      </c>
      <c r="B6" s="10">
        <v>170</v>
      </c>
      <c r="C6" s="10"/>
      <c r="D6" s="10"/>
      <c r="E6" s="10"/>
      <c r="G6" s="8" t="s">
        <v>3</v>
      </c>
      <c r="H6" s="2">
        <f>IF(MOD(H10,H3)=0,ROUNDUP(H10/H3,0)+1,ROUNDUP(H10/H3,0))</f>
        <v>28</v>
      </c>
      <c r="J6" s="2">
        <f>IF(Misc!A6&lt;=MAX($A$3:$E$27),Misc!A6,"")</f>
        <v>149</v>
      </c>
      <c r="K6" s="3">
        <f>IF(Misc!B6&lt;MAX($A$3:$E$27)+$H$6,Misc!B6,"")</f>
        <v>176</v>
      </c>
      <c r="L6" s="3">
        <f t="shared" si="2"/>
        <v>162.5</v>
      </c>
      <c r="M6" s="2">
        <f t="shared" si="0"/>
        <v>5</v>
      </c>
      <c r="N6" s="19">
        <f t="shared" si="1"/>
        <v>0.16666666666666666</v>
      </c>
    </row>
    <row r="7" spans="1:20" x14ac:dyDescent="0.25">
      <c r="A7" s="10">
        <v>200</v>
      </c>
      <c r="B7" s="10">
        <v>190</v>
      </c>
      <c r="C7" s="10"/>
      <c r="D7" s="10"/>
      <c r="E7" s="10"/>
      <c r="J7" s="2">
        <f>IF(Misc!A7&lt;=MAX($A$3:$E$27),Misc!A7,"")</f>
        <v>177</v>
      </c>
      <c r="K7" s="3">
        <f>IF(Misc!B7&lt;MAX($A$3:$E$27)+$H$6,Misc!B7,"")</f>
        <v>204</v>
      </c>
      <c r="L7" s="3">
        <f t="shared" si="2"/>
        <v>190.5</v>
      </c>
      <c r="M7" s="2">
        <f t="shared" si="0"/>
        <v>5</v>
      </c>
      <c r="N7" s="19">
        <f t="shared" si="1"/>
        <v>0.16666666666666666</v>
      </c>
    </row>
    <row r="8" spans="1:20" x14ac:dyDescent="0.25">
      <c r="A8" s="10">
        <v>90</v>
      </c>
      <c r="B8" s="10"/>
      <c r="C8" s="10"/>
      <c r="D8" s="10"/>
      <c r="E8" s="10"/>
      <c r="G8" s="16" t="s">
        <v>9</v>
      </c>
      <c r="H8" s="2">
        <f>MIN(A3:E27)</f>
        <v>65</v>
      </c>
      <c r="J8" s="2">
        <f>IF(Misc!A8&lt;=MAX($A$3:$E$27),Misc!A8,"")</f>
        <v>205</v>
      </c>
      <c r="K8" s="3">
        <f>IF(Misc!B8&lt;MAX($A$3:$E$27)+$H$6,Misc!B8,"")</f>
        <v>232</v>
      </c>
      <c r="L8" s="3">
        <f t="shared" si="2"/>
        <v>218.5</v>
      </c>
      <c r="M8" s="2">
        <f t="shared" si="0"/>
        <v>2</v>
      </c>
      <c r="N8" s="19">
        <f t="shared" si="1"/>
        <v>6.6666666666666666E-2</v>
      </c>
    </row>
    <row r="9" spans="1:20" x14ac:dyDescent="0.25">
      <c r="A9" s="10">
        <v>340</v>
      </c>
      <c r="B9" s="10"/>
      <c r="C9" s="10"/>
      <c r="D9" s="10"/>
      <c r="E9" s="10"/>
      <c r="G9" s="16" t="s">
        <v>10</v>
      </c>
      <c r="H9" s="2">
        <f>MAX(A3:E27)</f>
        <v>340</v>
      </c>
      <c r="J9" s="2">
        <f>IF(Misc!A9&lt;=MAX($A$3:$E$27),Misc!A9,"")</f>
        <v>233</v>
      </c>
      <c r="K9" s="3">
        <f>IF(Misc!B9&lt;MAX($A$3:$E$27)+$H$6,Misc!B9,"")</f>
        <v>260</v>
      </c>
      <c r="L9" s="3">
        <f t="shared" si="2"/>
        <v>246.5</v>
      </c>
      <c r="M9" s="2">
        <f t="shared" si="0"/>
        <v>0</v>
      </c>
      <c r="N9" s="19">
        <f t="shared" si="1"/>
        <v>0</v>
      </c>
    </row>
    <row r="10" spans="1:20" x14ac:dyDescent="0.25">
      <c r="A10" s="10">
        <v>105</v>
      </c>
      <c r="B10" s="10"/>
      <c r="C10" s="10"/>
      <c r="D10" s="10"/>
      <c r="E10" s="10"/>
      <c r="G10" s="16" t="s">
        <v>13</v>
      </c>
      <c r="H10" s="2">
        <f>H9-H8</f>
        <v>275</v>
      </c>
      <c r="J10" s="2">
        <f>IF(Misc!A10&lt;=MAX($A$3:$E$27),Misc!A10,"")</f>
        <v>261</v>
      </c>
      <c r="K10" s="3">
        <f>IF(Misc!B10&lt;MAX($A$3:$E$27)+$H$6,Misc!B10,"")</f>
        <v>288</v>
      </c>
      <c r="L10" s="3">
        <f t="shared" si="2"/>
        <v>274.5</v>
      </c>
      <c r="M10" s="2">
        <f t="shared" si="0"/>
        <v>1</v>
      </c>
      <c r="N10" s="19">
        <f t="shared" si="1"/>
        <v>3.3333333333333333E-2</v>
      </c>
    </row>
    <row r="11" spans="1:20" x14ac:dyDescent="0.25">
      <c r="A11" s="10">
        <v>85</v>
      </c>
      <c r="B11" s="10"/>
      <c r="C11" s="10"/>
      <c r="D11" s="10"/>
      <c r="E11" s="10"/>
      <c r="J11" s="2">
        <f>IF(Misc!A11&lt;=MAX($A$3:$E$27),Misc!A11,"")</f>
        <v>289</v>
      </c>
      <c r="K11" s="3">
        <f>IF(Misc!B11&lt;MAX($A$3:$E$27)+$H$6,Misc!B11,"")</f>
        <v>316</v>
      </c>
      <c r="L11" s="3">
        <f t="shared" si="2"/>
        <v>302.5</v>
      </c>
      <c r="M11" s="2">
        <f t="shared" si="0"/>
        <v>0</v>
      </c>
      <c r="N11" s="19">
        <f t="shared" si="1"/>
        <v>0</v>
      </c>
    </row>
    <row r="12" spans="1:20" x14ac:dyDescent="0.25">
      <c r="A12" s="10">
        <v>270</v>
      </c>
      <c r="B12" s="10"/>
      <c r="C12" s="10"/>
      <c r="D12" s="10"/>
      <c r="E12" s="10"/>
      <c r="J12" s="2">
        <f>IF(Misc!A12&lt;=MAX($A$3:$E$27),Misc!A12,"")</f>
        <v>317</v>
      </c>
      <c r="K12" s="3">
        <f>IF(Misc!B12&lt;MAX($A$3:$E$27)+$H$6,Misc!B12,"")</f>
        <v>344</v>
      </c>
      <c r="L12" s="3">
        <f t="shared" si="2"/>
        <v>330.5</v>
      </c>
      <c r="M12" s="2">
        <f t="shared" si="0"/>
        <v>2</v>
      </c>
      <c r="N12" s="19">
        <f t="shared" si="1"/>
        <v>6.6666666666666666E-2</v>
      </c>
    </row>
    <row r="13" spans="1:20" x14ac:dyDescent="0.25">
      <c r="A13" s="10">
        <v>200</v>
      </c>
      <c r="B13" s="10"/>
      <c r="C13" s="10"/>
      <c r="D13" s="10"/>
      <c r="E13" s="10"/>
      <c r="J13" s="2" t="str">
        <f>IF(Misc!A13&lt;=MAX($A$3:$E$27),Misc!A13,"")</f>
        <v/>
      </c>
      <c r="K13" s="3" t="str">
        <f>IF(Misc!B13&lt;MAX($A$3:$E$27)+$H$6,Misc!B13,"")</f>
        <v/>
      </c>
      <c r="L13" s="3" t="str">
        <f t="shared" si="2"/>
        <v/>
      </c>
      <c r="M13" s="2" t="str">
        <f t="shared" si="0"/>
        <v/>
      </c>
      <c r="N13" s="19" t="str">
        <f t="shared" si="1"/>
        <v/>
      </c>
    </row>
    <row r="14" spans="1:20" x14ac:dyDescent="0.25">
      <c r="A14" s="10">
        <v>65</v>
      </c>
      <c r="B14" s="10"/>
      <c r="C14" s="10"/>
      <c r="D14" s="10"/>
      <c r="E14" s="10"/>
      <c r="J14" s="2" t="str">
        <f>IF(Misc!A14&lt;=MAX($A$3:$E$27),Misc!A14,"")</f>
        <v/>
      </c>
      <c r="K14" s="3" t="str">
        <f>IF(Misc!B14&lt;MAX($A$3:$E$27)+$H$6,Misc!B14,"")</f>
        <v/>
      </c>
      <c r="L14" s="3" t="str">
        <f t="shared" si="2"/>
        <v/>
      </c>
      <c r="M14" s="2" t="str">
        <f t="shared" si="0"/>
        <v/>
      </c>
      <c r="N14" s="19" t="str">
        <f t="shared" si="1"/>
        <v/>
      </c>
    </row>
    <row r="15" spans="1:20" x14ac:dyDescent="0.25">
      <c r="A15" s="10">
        <v>230</v>
      </c>
      <c r="B15" s="10"/>
      <c r="C15" s="10"/>
      <c r="D15" s="10"/>
      <c r="E15" s="10"/>
      <c r="J15" s="2" t="str">
        <f>IF(Misc!A15&lt;=MAX($A$3:$E$27),Misc!A15,"")</f>
        <v/>
      </c>
      <c r="K15" s="3" t="str">
        <f>IF(Misc!B15&lt;MAX($A$3:$E$27)+$H$6,Misc!B15,"")</f>
        <v/>
      </c>
      <c r="L15" s="3" t="str">
        <f t="shared" si="2"/>
        <v/>
      </c>
      <c r="M15" s="2" t="str">
        <f t="shared" si="0"/>
        <v/>
      </c>
      <c r="N15" s="19" t="str">
        <f t="shared" si="1"/>
        <v/>
      </c>
    </row>
    <row r="16" spans="1:20" x14ac:dyDescent="0.25">
      <c r="A16" s="10">
        <v>150</v>
      </c>
      <c r="B16" s="10"/>
      <c r="C16" s="10"/>
      <c r="D16" s="10"/>
      <c r="E16" s="10"/>
      <c r="J16" s="2" t="str">
        <f>IF(Misc!A16&lt;=MAX($A$3:$E$27),Misc!A16,"")</f>
        <v/>
      </c>
      <c r="K16" s="3" t="str">
        <f>IF(Misc!B16&lt;MAX($A$3:$E$27)+$H$6,Misc!B16,"")</f>
        <v/>
      </c>
      <c r="L16" s="3" t="str">
        <f t="shared" si="2"/>
        <v/>
      </c>
      <c r="M16" s="2" t="str">
        <f t="shared" si="0"/>
        <v/>
      </c>
      <c r="N16" s="19" t="str">
        <f t="shared" si="1"/>
        <v/>
      </c>
    </row>
    <row r="17" spans="1:14" x14ac:dyDescent="0.25">
      <c r="A17" s="10">
        <v>120</v>
      </c>
      <c r="B17" s="10"/>
      <c r="C17" s="10"/>
      <c r="D17" s="10"/>
      <c r="E17" s="10"/>
      <c r="J17" s="2" t="str">
        <f>IF(Misc!A17&lt;=MAX($A$3:$E$27),Misc!A17,"")</f>
        <v/>
      </c>
      <c r="K17" s="3" t="str">
        <f>IF(Misc!B17&lt;MAX($A$3:$E$27)+$H$6,Misc!B17,"")</f>
        <v/>
      </c>
      <c r="L17" s="3" t="str">
        <f t="shared" si="2"/>
        <v/>
      </c>
      <c r="M17" s="2" t="str">
        <f t="shared" si="0"/>
        <v/>
      </c>
      <c r="N17" s="19" t="str">
        <f t="shared" si="1"/>
        <v/>
      </c>
    </row>
    <row r="18" spans="1:14" x14ac:dyDescent="0.25">
      <c r="A18" s="10">
        <v>130</v>
      </c>
      <c r="B18" s="10"/>
      <c r="C18" s="10"/>
      <c r="D18" s="10"/>
      <c r="E18" s="10"/>
      <c r="J18" s="2" t="str">
        <f>IF(Misc!A18&lt;=MAX($A$3:$E$27),Misc!A18,"")</f>
        <v/>
      </c>
      <c r="K18" s="3" t="str">
        <f>IF(Misc!B18&lt;MAX($A$3:$E$27)+$H$6,Misc!B18,"")</f>
        <v/>
      </c>
      <c r="L18" s="3" t="str">
        <f t="shared" si="2"/>
        <v/>
      </c>
      <c r="M18" s="2" t="str">
        <f t="shared" si="0"/>
        <v/>
      </c>
      <c r="N18" s="19" t="str">
        <f t="shared" si="1"/>
        <v/>
      </c>
    </row>
    <row r="19" spans="1:14" x14ac:dyDescent="0.25">
      <c r="A19" s="10">
        <v>80</v>
      </c>
      <c r="B19" s="10"/>
      <c r="C19" s="10"/>
      <c r="D19" s="10"/>
      <c r="E19" s="10"/>
      <c r="J19" s="2" t="str">
        <f>IF(Misc!A19&lt;=MAX($A$3:$E$27),Misc!A19,"")</f>
        <v/>
      </c>
      <c r="K19" s="3" t="str">
        <f>IF(Misc!B19&lt;MAX($A$3:$E$27)+$H$6,Misc!B19,"")</f>
        <v/>
      </c>
      <c r="L19" s="3" t="str">
        <f t="shared" si="2"/>
        <v/>
      </c>
      <c r="M19" s="2" t="str">
        <f t="shared" si="0"/>
        <v/>
      </c>
      <c r="N19" s="19" t="str">
        <f t="shared" si="1"/>
        <v/>
      </c>
    </row>
    <row r="20" spans="1:14" x14ac:dyDescent="0.25">
      <c r="A20" s="10">
        <v>230</v>
      </c>
      <c r="B20" s="10"/>
      <c r="C20" s="10"/>
      <c r="D20" s="10"/>
      <c r="E20" s="10"/>
      <c r="J20" s="2" t="str">
        <f>IF(Misc!A20&lt;=MAX($A$3:$E$27),Misc!A20,"")</f>
        <v/>
      </c>
      <c r="K20" s="3" t="str">
        <f>IF(Misc!B20&lt;MAX($A$3:$E$27)+$H$6,Misc!B20,"")</f>
        <v/>
      </c>
      <c r="L20" s="3" t="str">
        <f t="shared" si="2"/>
        <v/>
      </c>
      <c r="M20" s="2" t="str">
        <f t="shared" si="0"/>
        <v/>
      </c>
      <c r="N20" s="19" t="str">
        <f t="shared" si="1"/>
        <v/>
      </c>
    </row>
    <row r="21" spans="1:14" x14ac:dyDescent="0.25">
      <c r="A21" s="10">
        <v>200</v>
      </c>
      <c r="B21" s="10"/>
      <c r="C21" s="10"/>
      <c r="D21" s="10"/>
      <c r="E21" s="10"/>
      <c r="J21" s="2" t="str">
        <f>IF(Misc!A21&lt;=MAX($A$3:$E$27),Misc!A21,"")</f>
        <v/>
      </c>
      <c r="K21" s="3" t="str">
        <f>IF(Misc!B21&lt;MAX($A$3:$E$27)+$H$6,Misc!B21,"")</f>
        <v/>
      </c>
      <c r="L21" s="3" t="str">
        <f t="shared" si="2"/>
        <v/>
      </c>
      <c r="M21" s="2" t="str">
        <f t="shared" si="0"/>
        <v/>
      </c>
      <c r="N21" s="19" t="str">
        <f t="shared" si="1"/>
        <v/>
      </c>
    </row>
    <row r="22" spans="1:14" x14ac:dyDescent="0.25">
      <c r="A22" s="10">
        <v>110</v>
      </c>
      <c r="B22" s="10"/>
      <c r="C22" s="10"/>
      <c r="D22" s="10"/>
      <c r="E22" s="10"/>
      <c r="J22" s="2" t="str">
        <f>IF(Misc!A22&lt;=MAX($A$3:$E$27),Misc!A22,"")</f>
        <v/>
      </c>
      <c r="K22" s="2" t="str">
        <f>IF(Misc!B22&lt;MAX($A$3:$E$27)+$H$6,Misc!B22,"")</f>
        <v/>
      </c>
      <c r="L22" s="3" t="str">
        <f t="shared" si="2"/>
        <v/>
      </c>
      <c r="M22" s="2" t="str">
        <f t="shared" si="0"/>
        <v/>
      </c>
      <c r="N22" s="19" t="str">
        <f t="shared" si="1"/>
        <v/>
      </c>
    </row>
    <row r="23" spans="1:14" x14ac:dyDescent="0.25">
      <c r="A23" s="10">
        <v>126</v>
      </c>
      <c r="B23" s="10"/>
      <c r="C23" s="10"/>
      <c r="D23" s="10"/>
      <c r="E23" s="10"/>
      <c r="J23" s="4"/>
      <c r="K23" s="4"/>
      <c r="L23" s="4"/>
      <c r="M23" s="4" t="str">
        <f t="shared" ref="M23:M27" si="3">IF(COUNT(J23)=1,COUNTIFS($A$3:$E$27,"&gt;="&amp;J23,$A$3:$E$27,"&lt;"&amp;(K23+1)),"")</f>
        <v/>
      </c>
      <c r="N23" s="20" t="str">
        <f t="shared" si="1"/>
        <v/>
      </c>
    </row>
    <row r="24" spans="1:14" x14ac:dyDescent="0.25">
      <c r="A24" s="10">
        <v>170</v>
      </c>
      <c r="B24" s="10"/>
      <c r="C24" s="10"/>
      <c r="D24" s="10"/>
      <c r="E24" s="10"/>
      <c r="M24" s="4" t="str">
        <f t="shared" si="3"/>
        <v/>
      </c>
      <c r="N24" s="20" t="str">
        <f t="shared" si="1"/>
        <v/>
      </c>
    </row>
    <row r="25" spans="1:14" x14ac:dyDescent="0.25">
      <c r="A25" s="10">
        <v>132</v>
      </c>
      <c r="B25" s="10"/>
      <c r="C25" s="10"/>
      <c r="D25" s="10"/>
      <c r="E25" s="10"/>
      <c r="M25" s="4" t="str">
        <f t="shared" si="3"/>
        <v/>
      </c>
      <c r="N25" s="20" t="str">
        <f t="shared" si="1"/>
        <v/>
      </c>
    </row>
    <row r="26" spans="1:14" x14ac:dyDescent="0.25">
      <c r="A26" s="10">
        <v>140</v>
      </c>
      <c r="B26" s="10"/>
      <c r="C26" s="10"/>
      <c r="D26" s="10"/>
      <c r="E26" s="10"/>
      <c r="M26" s="4" t="str">
        <f t="shared" si="3"/>
        <v/>
      </c>
      <c r="N26" s="20" t="str">
        <f t="shared" si="1"/>
        <v/>
      </c>
    </row>
    <row r="27" spans="1:14" x14ac:dyDescent="0.25">
      <c r="A27" s="10">
        <v>150</v>
      </c>
      <c r="B27" s="10"/>
      <c r="C27" s="10"/>
      <c r="D27" s="10"/>
      <c r="E27" s="10"/>
      <c r="M27" s="4" t="str">
        <f t="shared" si="3"/>
        <v/>
      </c>
      <c r="N27" s="20" t="str">
        <f t="shared" si="1"/>
        <v/>
      </c>
    </row>
  </sheetData>
  <sheetProtection sheet="1" selectLockedCells="1"/>
  <sortState ref="A2:A26">
    <sortCondition ref="A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30" sqref="C30"/>
    </sheetView>
  </sheetViews>
  <sheetFormatPr defaultRowHeight="15" x14ac:dyDescent="0.25"/>
  <sheetData>
    <row r="1" spans="1:2" x14ac:dyDescent="0.25">
      <c r="A1" t="s">
        <v>12</v>
      </c>
    </row>
    <row r="3" spans="1:2" x14ac:dyDescent="0.25">
      <c r="A3" s="13">
        <f>'Frequency Distribution'!J3</f>
        <v>65</v>
      </c>
      <c r="B3" s="13">
        <f>A3+'Frequency Distribution'!$H$6-1</f>
        <v>92</v>
      </c>
    </row>
    <row r="4" spans="1:2" x14ac:dyDescent="0.25">
      <c r="A4" s="13">
        <f>A3+'Frequency Distribution'!$H$6</f>
        <v>93</v>
      </c>
      <c r="B4" s="13">
        <f>B3+'Frequency Distribution'!$H$6</f>
        <v>120</v>
      </c>
    </row>
    <row r="5" spans="1:2" x14ac:dyDescent="0.25">
      <c r="A5" s="13">
        <f>A4+'Frequency Distribution'!$H$6</f>
        <v>121</v>
      </c>
      <c r="B5" s="13">
        <f>B4+'Frequency Distribution'!$H$6</f>
        <v>148</v>
      </c>
    </row>
    <row r="6" spans="1:2" x14ac:dyDescent="0.25">
      <c r="A6" s="13">
        <f>A5+'Frequency Distribution'!$H$6</f>
        <v>149</v>
      </c>
      <c r="B6" s="13">
        <f>B5+'Frequency Distribution'!$H$6</f>
        <v>176</v>
      </c>
    </row>
    <row r="7" spans="1:2" x14ac:dyDescent="0.25">
      <c r="A7" s="13">
        <f>A6+'Frequency Distribution'!$H$6</f>
        <v>177</v>
      </c>
      <c r="B7" s="13">
        <f>B6+'Frequency Distribution'!$H$6</f>
        <v>204</v>
      </c>
    </row>
    <row r="8" spans="1:2" x14ac:dyDescent="0.25">
      <c r="A8" s="13">
        <f>A7+'Frequency Distribution'!$H$6</f>
        <v>205</v>
      </c>
      <c r="B8" s="13">
        <f>B7+'Frequency Distribution'!$H$6</f>
        <v>232</v>
      </c>
    </row>
    <row r="9" spans="1:2" x14ac:dyDescent="0.25">
      <c r="A9" s="13">
        <f>A8+'Frequency Distribution'!$H$6</f>
        <v>233</v>
      </c>
      <c r="B9" s="13">
        <f>B8+'Frequency Distribution'!$H$6</f>
        <v>260</v>
      </c>
    </row>
    <row r="10" spans="1:2" x14ac:dyDescent="0.25">
      <c r="A10" s="13">
        <f>A9+'Frequency Distribution'!$H$6</f>
        <v>261</v>
      </c>
      <c r="B10" s="13">
        <f>B9+'Frequency Distribution'!$H$6</f>
        <v>288</v>
      </c>
    </row>
    <row r="11" spans="1:2" x14ac:dyDescent="0.25">
      <c r="A11" s="13">
        <f>A10+'Frequency Distribution'!$H$6</f>
        <v>289</v>
      </c>
      <c r="B11" s="13">
        <f>B10+'Frequency Distribution'!$H$6</f>
        <v>316</v>
      </c>
    </row>
    <row r="12" spans="1:2" x14ac:dyDescent="0.25">
      <c r="A12" s="13">
        <f>A11+'Frequency Distribution'!$H$6</f>
        <v>317</v>
      </c>
      <c r="B12" s="13">
        <f>B11+'Frequency Distribution'!$H$6</f>
        <v>344</v>
      </c>
    </row>
    <row r="13" spans="1:2" x14ac:dyDescent="0.25">
      <c r="A13" s="13">
        <f>A12+'Frequency Distribution'!$H$6</f>
        <v>345</v>
      </c>
      <c r="B13" s="13">
        <f>B12+'Frequency Distribution'!$H$6</f>
        <v>372</v>
      </c>
    </row>
    <row r="14" spans="1:2" x14ac:dyDescent="0.25">
      <c r="A14" s="13">
        <f>A13+'Frequency Distribution'!$H$6</f>
        <v>373</v>
      </c>
      <c r="B14" s="13">
        <f>B13+'Frequency Distribution'!$H$6</f>
        <v>400</v>
      </c>
    </row>
    <row r="15" spans="1:2" x14ac:dyDescent="0.25">
      <c r="A15" s="13">
        <f>A14+'Frequency Distribution'!$H$6</f>
        <v>401</v>
      </c>
      <c r="B15" s="13">
        <f>B14+'Frequency Distribution'!$H$6</f>
        <v>428</v>
      </c>
    </row>
    <row r="16" spans="1:2" x14ac:dyDescent="0.25">
      <c r="A16" s="13">
        <f>A15+'Frequency Distribution'!$H$6</f>
        <v>429</v>
      </c>
      <c r="B16" s="13">
        <f>B15+'Frequency Distribution'!$H$6</f>
        <v>456</v>
      </c>
    </row>
    <row r="17" spans="1:2" x14ac:dyDescent="0.25">
      <c r="A17" s="13">
        <f>A16+'Frequency Distribution'!$H$6</f>
        <v>457</v>
      </c>
      <c r="B17" s="13">
        <f>B16+'Frequency Distribution'!$H$6</f>
        <v>484</v>
      </c>
    </row>
    <row r="18" spans="1:2" x14ac:dyDescent="0.25">
      <c r="A18" s="13">
        <f>A17+'Frequency Distribution'!$H$6</f>
        <v>485</v>
      </c>
      <c r="B18" s="13">
        <f>B17+'Frequency Distribution'!$H$6</f>
        <v>512</v>
      </c>
    </row>
    <row r="19" spans="1:2" x14ac:dyDescent="0.25">
      <c r="A19" s="13">
        <f>A18+'Frequency Distribution'!$H$6</f>
        <v>513</v>
      </c>
      <c r="B19" s="13">
        <f>B18+'Frequency Distribution'!$H$6</f>
        <v>540</v>
      </c>
    </row>
    <row r="20" spans="1:2" x14ac:dyDescent="0.25">
      <c r="A20" s="13">
        <f>A19+'Frequency Distribution'!$H$6</f>
        <v>541</v>
      </c>
      <c r="B20" s="13">
        <f>B19+'Frequency Distribution'!$H$6</f>
        <v>568</v>
      </c>
    </row>
    <row r="21" spans="1:2" x14ac:dyDescent="0.25">
      <c r="A21" s="13">
        <f>A20+'Frequency Distribution'!$H$6</f>
        <v>569</v>
      </c>
      <c r="B21" s="13">
        <f>B20+'Frequency Distribution'!$H$6</f>
        <v>596</v>
      </c>
    </row>
    <row r="22" spans="1:2" x14ac:dyDescent="0.25">
      <c r="A22" s="13">
        <f>A21+'Frequency Distribution'!$H$6</f>
        <v>597</v>
      </c>
      <c r="B22" s="13">
        <f>B21+'Frequency Distribution'!$H$6</f>
        <v>624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Frequency Distribution</vt:lpstr>
      <vt:lpstr>Misc</vt:lpstr>
    </vt:vector>
  </TitlesOfParts>
  <Company>Clark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State Community College;Chanpathana Siriphokha</dc:creator>
  <cp:lastModifiedBy>NCSC</cp:lastModifiedBy>
  <dcterms:created xsi:type="dcterms:W3CDTF">2018-04-11T16:49:41Z</dcterms:created>
  <dcterms:modified xsi:type="dcterms:W3CDTF">2019-06-06T15:19:18Z</dcterms:modified>
</cp:coreProperties>
</file>